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<sst xmlns="http://schemas.openxmlformats.org/spreadsheetml/2006/main" count="1845" uniqueCount="399">
  <si>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</si>
  <si>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</si>
  <si>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</si>
  <si>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</si>
  <si>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</si>
  <si>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</si>
  <si>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</si>
  <si>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</si>
  <si>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</si>
  <si>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</si>
  <si>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</si>
  <si>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</si>
  <si>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</si>
  <si>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</si>
  <si>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</si>
  <si>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</si>
  <si>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</si>
  <si>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</si>
  <si>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</si>
  <si>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</si>
  <si>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</si>
  <si>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</si>
  <si>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</si>
  <si>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</si>
  <si>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</si>
  <si>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</si>
  <si>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</si>
  <si>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</si>
  <si>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</si>
  <si>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INDUSTRIA LICORERA DE CALDAS</t>
  </si>
  <si>
    <t>Zona Industrial Juanchito km 10 vía al Magdalena</t>
  </si>
  <si>
    <t>www.ilc.com.co</t>
  </si>
  <si>
    <t>Carlos Felipe Alzate Jimenez 
Lider programa Compras y Contratación
Tel: 8782200 Ext 2080
Felipe.alzate@ilc.com.co</t>
  </si>
  <si>
    <t>N/A</t>
  </si>
  <si>
    <t xml:space="preserve"> Servicio de correo certificado a nivel nacional </t>
  </si>
  <si>
    <t>Mensajeria especialziada a nivel nacional e internacional</t>
  </si>
  <si>
    <t>Custodia y Administración de archivo</t>
  </si>
  <si>
    <t>12 Meses</t>
  </si>
  <si>
    <t>Según Manual de Contratación ILC</t>
  </si>
  <si>
    <t xml:space="preserve">12 Meses </t>
  </si>
  <si>
    <t>Propios</t>
  </si>
  <si>
    <t xml:space="preserve">No </t>
  </si>
  <si>
    <t xml:space="preserve">N/A </t>
  </si>
  <si>
    <t>Nhora Quintero- Profesional Universitario Archivo y Correspondencia (E)- 8782200 Ext 2090- nhora.quintero@ilc.com.co</t>
  </si>
  <si>
    <t xml:space="preserve">Sillas para el área de envasados </t>
  </si>
  <si>
    <t>Escritorios y Modulares</t>
  </si>
  <si>
    <t>Cortinas Oficinas ILC</t>
  </si>
  <si>
    <t>Baterias y Equipos Cocina Casino</t>
  </si>
  <si>
    <t>Reparaciones Generales (Casino, puertas, sillas, escritorios, mesas)</t>
  </si>
  <si>
    <t>Mantenimiento y Reparacion Edificio Destilacion (Baños, Paredes, pintura, Estructura)</t>
  </si>
  <si>
    <t>Mantenimiento, techos, canales, bajantes, Pintura  Bodegas 7 y 8</t>
  </si>
  <si>
    <t>Mantenimiento y Reparaciones Entrada Principal ILC</t>
  </si>
  <si>
    <t>Realización de pavimento muelle de carga producto terminado</t>
  </si>
  <si>
    <t>Intervencion protección estación de gas</t>
  </si>
  <si>
    <t>Intervención cancha de futbol, filtros, desagues y cunetas</t>
  </si>
  <si>
    <t>Mantenimiento y Reparaciones Casino infraestructura(Cocina y Salon)</t>
  </si>
  <si>
    <t>Prestacion de Servicios Profesionales al Area de Bienes y Servicios</t>
  </si>
  <si>
    <t>Consultoria para el diagnostico, estudios y presupuestos para las obras de infraestructura en la Industria Licorera de Caldas</t>
  </si>
  <si>
    <t>Prestacion de Servicios Profesionales de un Arquitecto para Planos de la ILC.</t>
  </si>
  <si>
    <t>Prestacion de Servicios Personal de Apoyo para Servicios Generales (2 operarios que apoyen la gestion de activos fijos)</t>
  </si>
  <si>
    <t>Avaluos 2018</t>
  </si>
  <si>
    <t>Reparacion y Mantenimiento Preventivos y Correctivos a los Vehiculos de la ILC</t>
  </si>
  <si>
    <t>Junio 
2018</t>
  </si>
  <si>
    <t xml:space="preserve">3 Meses </t>
  </si>
  <si>
    <t xml:space="preserve">Según Manual de contratación ILC </t>
  </si>
  <si>
    <t xml:space="preserve">Propios </t>
  </si>
  <si>
    <t>Enero 
2018</t>
  </si>
  <si>
    <t>6 Meses</t>
  </si>
  <si>
    <t>2 Meses</t>
  </si>
  <si>
    <t xml:space="preserve">8 Meses </t>
  </si>
  <si>
    <t xml:space="preserve">10 Meses </t>
  </si>
  <si>
    <t xml:space="preserve">5 Meses </t>
  </si>
  <si>
    <t>No</t>
  </si>
  <si>
    <t>Nhora Quintero Valencia - Profesional universitaria  Bienes y servicios- 8782200 EXT-2072-nhora.quintero@il.com.co</t>
  </si>
  <si>
    <t>$150.000.000.</t>
  </si>
  <si>
    <t xml:space="preserve">Prestación de servicios profesionales de apoyo al área de compras y contratación </t>
  </si>
  <si>
    <t>Carlos Felipe Alzate Jimenez 
Líder programa compras y contratación 
8782200 Ext 2080
felipe.alzate@ilc.com.co</t>
  </si>
  <si>
    <t xml:space="preserve">ADQUISICION DE EQUIPOS DE SISTEMAS, HARDWARE,  SOFTWARE,  REPUESTOS </t>
  </si>
  <si>
    <t>SOFTWARE DE NOMINA PARA ERP</t>
  </si>
  <si>
    <t>SERVICIO ESPECIALIZADO DE OUTSORCING DE IMPRESIÓN EN SITIO. INCLUYE REPUESTOS Y MANTENIMIENTO DE IMPRESORAS DE MATRIZ DE PUNTO</t>
  </si>
  <si>
    <t>SERVICIO ESPECIALIZADO PARA SOPORTE SEGURIDAD PERIMETRAL - CONTINUIDAD - FIREWALL</t>
  </si>
  <si>
    <t>SERVICIO ESPECIALIZADO PARA MANTENIMIENTO PREVENTIVO DE UPS</t>
  </si>
  <si>
    <t>SERVICIO ESPECIALIZADO DE SOPORTE Y ATENCIÓN DE REQUERIMINETOS PARA APLICACIÓN MODELO DE OPERACIÓN POR PROCESOS - MOP</t>
  </si>
  <si>
    <t>SERVICIO ESPECIALIZADO PARA ACTUALIZACIÓN Y SOPORTE PARA PLATAFORMA CONTROLSOFT. INCLUYE APLICACIONES BÁSCULA, JÚPITER</t>
  </si>
  <si>
    <t>SERVICIO ESPECIALIZADO DE SOPORTE Y ATENCIÓN DE INCIDENTES PLATAFORMA ARANDA SOFTWARE</t>
  </si>
  <si>
    <t xml:space="preserve">SERVICIO ESPECIALIZADO PARA EL TRANSPORTE, RESGUARDO Y ALMACENAMIENTO DE MEDIOS MAGNÉTICOS </t>
  </si>
  <si>
    <t xml:space="preserve">SERVICIO ESPECIALIZADO PARA SOPORTE ACTUALIZACION Y ATENCIÓN DE INCIDENTES PLATAFORMA AUORORA-HEINSOHN </t>
  </si>
  <si>
    <t>SERVICIO ESPECIALIZADO DE PRIMER Y SEGUNDO NIVEL DE ESPECIALIZACION PARA APOYO AL AREA INFORMATICA</t>
  </si>
  <si>
    <t>SERVICIO DE ADMINISTRADOR PARA PAGINA WEB Y PAGINAS DE MARCAS DE LA ILC</t>
  </si>
  <si>
    <t>SERVICIO ESPECIALIZADO PARA MANTENIMIENTO PREVENTIVO, PLANTA TELEFONICA AVAYA</t>
  </si>
  <si>
    <t>SERVICIO DE INTERNET - BACKUP</t>
  </si>
  <si>
    <t>SERVICIO DE SOPORTE Y ACTUALIZACION DE SW DE CUOTAS PARTES</t>
  </si>
  <si>
    <t xml:space="preserve">SERVICIO DE RENOVACION OFFICE 365 PARA CORREO ELECTRÓNICO EMPRESARIAL. </t>
  </si>
  <si>
    <t>SERVIKCIO ESPECIALIZADO DE HOSTING</t>
  </si>
  <si>
    <t>SERVICIOS PROFESIONALES DE APOYO PROYECTO ERP</t>
  </si>
  <si>
    <t xml:space="preserve">SERVICIO ESPECIALIZADO PARA MANTENIMIENTO PREVENTIVO AIRES ACONDICIONADOS. </t>
  </si>
  <si>
    <t>11 meses</t>
  </si>
  <si>
    <t xml:space="preserve">Según Manual de Contratación ILC </t>
  </si>
  <si>
    <t>7 meses</t>
  </si>
  <si>
    <t>propios</t>
  </si>
  <si>
    <t>9 Meses</t>
  </si>
  <si>
    <t>9 meses</t>
  </si>
  <si>
    <t>24 Meses</t>
  </si>
  <si>
    <t>6 meses</t>
  </si>
  <si>
    <t>12 meses</t>
  </si>
  <si>
    <t>Febrero
2018</t>
  </si>
  <si>
    <t>Mayo
2018</t>
  </si>
  <si>
    <t>Enero
2018</t>
  </si>
  <si>
    <t>Marzo
2018</t>
  </si>
  <si>
    <t>Profesional Especializado Informatica 
8782200 Ext 1030</t>
  </si>
  <si>
    <t>Profesional Especializado Informatica 
8782200 Ext 1031</t>
  </si>
  <si>
    <t>Profesional Especializado Informatica 
8782200 Ext 1032</t>
  </si>
  <si>
    <t>Profesional Especializado Informatica 
8782200 Ext 1033</t>
  </si>
  <si>
    <t>Profesional Especializado Informatica 
8782200 Ext 1034</t>
  </si>
  <si>
    <t>Profesional Especializado Informatica 
8782200 Ext 1035</t>
  </si>
  <si>
    <t>Profesional Especializado Informatica 
8782200 Ext 1036</t>
  </si>
  <si>
    <t>Profesional Especializado Informatica 
8782200 Ext 1037</t>
  </si>
  <si>
    <t>Profesional Especializado Informatica 
8782200 Ext 1038</t>
  </si>
  <si>
    <t>Profesional Especializado Informatica 
8782200 Ext 1039</t>
  </si>
  <si>
    <t>Profesional Especializado Informatica 
8782200 Ext 1040</t>
  </si>
  <si>
    <t>Profesional Especializado Informatica 
8782200 Ext 1041</t>
  </si>
  <si>
    <t>Profesional Especializado Informatica 
8782200 Ext 1042</t>
  </si>
  <si>
    <t>Profesional Especializado Informatica 
8782200 Ext 1043</t>
  </si>
  <si>
    <t>Profesional Especializado Informatica 
8782200 Ext 1044</t>
  </si>
  <si>
    <t>Profesional Especializado Informatica 
8782200 Ext 1045</t>
  </si>
  <si>
    <t>Profesional Especializado Informatica 
8782200 Ext 1046</t>
  </si>
  <si>
    <t>Profesional Especializado Informatica 
8782200 Ext 1047</t>
  </si>
  <si>
    <t>Profesional Especializado Informatica 
8782200 Ext 1048</t>
  </si>
  <si>
    <t>Capacitaciones</t>
  </si>
  <si>
    <t xml:space="preserve">Actividades de bienestar social y laboral </t>
  </si>
  <si>
    <t>Según Manual de contratación ILC</t>
  </si>
  <si>
    <t>Maria Orfa Cardona Cardona Profesional Especializada Desarrollo Humano y Calidad de Vida
8782200 Ext. 2030;  mariaorfa.cardona@ilc.com.co</t>
  </si>
  <si>
    <t xml:space="preserve">Asesoria tributaria </t>
  </si>
  <si>
    <t xml:space="preserve">Vigilancia de procesos </t>
  </si>
  <si>
    <t xml:space="preserve">Asesoria Cambiaria </t>
  </si>
  <si>
    <t>Suscripcion plataforma Actualisece</t>
  </si>
  <si>
    <t>Olga Marina Londoño
Profesional especializado Gestión tributaria y aduanera (E)
8782200
olga.londoño@ilc.com.co</t>
  </si>
  <si>
    <t xml:space="preserve">Fisioterapeuta </t>
  </si>
  <si>
    <t xml:space="preserve">Servicios de laboratorio </t>
  </si>
  <si>
    <t>Audiometrias tamiz selección y control</t>
  </si>
  <si>
    <t xml:space="preserve">Elementos ergonomicos puestos de trabajo </t>
  </si>
  <si>
    <t>Elementos para gimnasio</t>
  </si>
  <si>
    <t xml:space="preserve">Elementos, materiales enfermeria y ambulancia </t>
  </si>
  <si>
    <t>55101503
55101504
55101506</t>
  </si>
  <si>
    <t xml:space="preserve">Publicaciones impresas </t>
  </si>
  <si>
    <t>Medias de soporte elastico graduado</t>
  </si>
  <si>
    <t>Mantenimiento de equipo biomedico, compra de bateria alcoholimetros y accesorios, calibración de equipos sonometricos y bombas gases</t>
  </si>
  <si>
    <t>10 Meses</t>
  </si>
  <si>
    <t>3 Meses</t>
  </si>
  <si>
    <t>Jaime Yepes Alzate 
Proesional especializado Salud Ocupacional
8782200 ext 2040
jaime.yepes@ilc.com.co</t>
  </si>
  <si>
    <t>Calzado de seguridad</t>
  </si>
  <si>
    <t xml:space="preserve">Ropa de labor </t>
  </si>
  <si>
    <t>Mantenimiento y recarga de extintores</t>
  </si>
  <si>
    <t>Elementos para Brigada de Emergencias</t>
  </si>
  <si>
    <t xml:space="preserve">Control de plagas </t>
  </si>
  <si>
    <t xml:space="preserve">Elementos de protección personal 
</t>
  </si>
  <si>
    <t>Elementos para atención de emergencias y tareas de alto riesgo.</t>
  </si>
  <si>
    <t xml:space="preserve">Elementos para adecuación áreas de trabajo </t>
  </si>
  <si>
    <t>Red Hidráulica Contra Incendios</t>
  </si>
  <si>
    <t xml:space="preserve">Suscripción </t>
  </si>
  <si>
    <t xml:space="preserve">Señalizacion y obras para seguridad vial </t>
  </si>
  <si>
    <t>Couta de sostenimiento BASC capitulo Caldas</t>
  </si>
  <si>
    <t xml:space="preserve">Auditoria BASC </t>
  </si>
  <si>
    <t xml:space="preserve">Mantenimiento elementos e instalaciones para control y seguridad </t>
  </si>
  <si>
    <t>Luis Fernando Velásquez García
Profesional especializado  seguridad industrial - BASC
8782200 Ext 2060
luis.velasquez@ilc.com.co</t>
  </si>
  <si>
    <t>41121501
41103312</t>
  </si>
  <si>
    <t xml:space="preserve">41121801 41121802 41121803 41121805 41121806 41121808
12352115 12352303 12352304 12352305 12352316 12352320 12352104 12352106 12352107 12352112 12352114 12352115 </t>
  </si>
  <si>
    <t>Viscosímetro, pHmetros,generador de hidrógeno, conductivímetro, alcoholimetros digitales, refractómetro, turbidimetro</t>
  </si>
  <si>
    <t xml:space="preserve">Gases, reactivos y medios de cultivo, patrones para cromatografia, elementos de aseo y desinfección </t>
  </si>
  <si>
    <t>Cromatografo, lineas de gases, densímetro, refractómetro, titulador, balanzas, alcoholimetros, termómetros, torquímetro, calibradores</t>
  </si>
  <si>
    <t xml:space="preserve">analisis externos, pruebas interlaboratorio, auditorias, apoyo BPM y laboratorios </t>
  </si>
  <si>
    <t>Adecuación Laboratorio</t>
  </si>
  <si>
    <t>Angela Maria Arango Gartner
Profesional Especializado Supervisor Técnico 
8782200 Ext 5080
angela.arango@ilc.com.co</t>
  </si>
  <si>
    <t xml:space="preserve">Prestación de servicios profesionales de apoyo a planeación </t>
  </si>
  <si>
    <t>Exta neuto - Tafias - Flema</t>
  </si>
  <si>
    <t>8 Meses</t>
  </si>
  <si>
    <t>Juan Camilo Alvarez Giraldo
Gerente Abastecimiento y producción 
8782200 Ext 5000
juancamilo.alvarez@ilc.com.co</t>
  </si>
  <si>
    <t xml:space="preserve">77131701
77131603
</t>
  </si>
  <si>
    <t>Monitoreo Emisiones, Ruidos y Olores</t>
  </si>
  <si>
    <t xml:space="preserve">Mantenimientos puntos ecológicos y aprovechamiento de residuos solidos </t>
  </si>
  <si>
    <t>Campañas Ambientales</t>
  </si>
  <si>
    <t>Servicio Recolección y Disposición de RAEEs y RESPEL</t>
  </si>
  <si>
    <t>Caracterización Fisicoquimica de vertimientos y fuentes abastecedoras.</t>
  </si>
  <si>
    <t>Adecuación Chalet, Bocatomas, Acueducto, puente de acceso, carreteables y linderos</t>
  </si>
  <si>
    <t>Mantenimiento de la Reserva Natural y el Acueducto</t>
  </si>
  <si>
    <t>Muestreo Biologico Aguas</t>
  </si>
  <si>
    <t>Implementación SGE</t>
  </si>
  <si>
    <t>Implementación ISO 14001 v 2015</t>
  </si>
  <si>
    <t>Mantenimiento Pozos Sépticos.</t>
  </si>
  <si>
    <t xml:space="preserve">Construcción y puesta en marcha de la planta de tratamiento de aguas residuales </t>
  </si>
  <si>
    <t>Agosto 
2018</t>
  </si>
  <si>
    <t>5 Meses</t>
  </si>
  <si>
    <t xml:space="preserve">Según Manual de Contratación de la ILC </t>
  </si>
  <si>
    <t>Julio 
2018</t>
  </si>
  <si>
    <t>7 Meses</t>
  </si>
  <si>
    <t>Marzo 
2018</t>
  </si>
  <si>
    <t>Aureliano Duran Gonzalez 
Profesional Especializado Ambiental 
8782200 Ext 5075
aureliano.duran@ilc.com.co</t>
  </si>
  <si>
    <t xml:space="preserve">Si </t>
  </si>
  <si>
    <t xml:space="preserve">Pendiente </t>
  </si>
  <si>
    <t>Repuestos y accesorios para vehículos</t>
  </si>
  <si>
    <t>Repuestos y accesorios para equipos eléctricos</t>
  </si>
  <si>
    <t>Repuestos y accesorios para equipos mecánicos, neumáticos e hidráulicos</t>
  </si>
  <si>
    <t>Herramientas, repuestos, instrumentación procesos productivos</t>
  </si>
  <si>
    <t>Herramientas, repuestos, instrumentación servicios industriales y locativos</t>
  </si>
  <si>
    <t>Lubricantes y combustibles</t>
  </si>
  <si>
    <t>Elementos químicos y de laboratorio</t>
  </si>
  <si>
    <t>78181500</t>
  </si>
  <si>
    <t>Reparacion y mantenimiento de vehículos</t>
  </si>
  <si>
    <t>73152101
73152102</t>
  </si>
  <si>
    <t xml:space="preserve">Reparacion y mantenimiento muebles y  equipos eléctricos </t>
  </si>
  <si>
    <t>Reparacion y mantenimiento muebles y equipos mecánicos, neumáticos ,  hidráulicos y metálicos</t>
  </si>
  <si>
    <t>Conservación, remodelación y mantenimiento Procesos prodcutivos</t>
  </si>
  <si>
    <t>Conservación, remodelación y mantenimiento Servicios Industriales y locativos</t>
  </si>
  <si>
    <t>Mantenimiento infraestructura y equipos Procesos productivos</t>
  </si>
  <si>
    <t>Mantenimiento infraestructura y equipos Servicios Industriales y Locativos</t>
  </si>
  <si>
    <t>83101800
83101600</t>
  </si>
  <si>
    <t>Servicios públicos</t>
  </si>
  <si>
    <t>Consultoria-Estudios-Interventorias</t>
  </si>
  <si>
    <t>Modernización Tecnológica</t>
  </si>
  <si>
    <t xml:space="preserve">Según manual de contratación de la ILC </t>
  </si>
  <si>
    <t>Juan David Alzate Lopez
Profesional  Especializado Ing y Mtto 
8782200 Ext 5130
juandavid.alzate@ilc.com.co</t>
  </si>
  <si>
    <t xml:space="preserve">Cápsulas de seguridad </t>
  </si>
  <si>
    <t xml:space="preserve">Tapones de corcho con cabeza metalica o de madera </t>
  </si>
  <si>
    <t xml:space="preserve">Caja corrugada </t>
  </si>
  <si>
    <t xml:space="preserve">Caja plegadiza </t>
  </si>
  <si>
    <t xml:space="preserve">Tubos metalicos </t>
  </si>
  <si>
    <t xml:space="preserve">Caja Individual de lujo </t>
  </si>
  <si>
    <t>Envase de vidrio</t>
  </si>
  <si>
    <t xml:space="preserve">Envase PET </t>
  </si>
  <si>
    <t>Envase Tetrabrik</t>
  </si>
  <si>
    <t xml:space="preserve">Etiquetas de papel </t>
  </si>
  <si>
    <t>Etiquetas auto adhesivas</t>
  </si>
  <si>
    <t xml:space="preserve">Pegantes </t>
  </si>
  <si>
    <t xml:space="preserve">Cintas adhesivas </t>
  </si>
  <si>
    <t xml:space="preserve">Banda retractil termoencogible </t>
  </si>
  <si>
    <t>Javier Mauricio Parra Valencia 
Profesional Especializado Materias primas e insumos
8782200 Ext 1083
mauricio.parra@ilc.com.co</t>
  </si>
  <si>
    <t>90101604
90101802</t>
  </si>
  <si>
    <t xml:space="preserve">suministro de tiquetes aéreos nacionales e internacionales </t>
  </si>
  <si>
    <t xml:space="preserve">Cuotas de sostenimiento </t>
  </si>
  <si>
    <t>bouquets flores</t>
  </si>
  <si>
    <t xml:space="preserve">Servicio de restaurante, alquiler de salon, meseros, ayudas audiovisuales y catering </t>
  </si>
  <si>
    <t>Claudia Salazar López
Asistente Gerencia General
8782200 Ext 1006
claudia.salzar@ilc.com.co</t>
  </si>
  <si>
    <t>visita de seguimiento Sistema Integrado de Gestión ILC</t>
  </si>
  <si>
    <t>Suministro de elementos de ferreteria para mantenimineto preventivo y correctivo de las instalaciones de la ILC</t>
  </si>
  <si>
    <t xml:space="preserve">5 días </t>
  </si>
  <si>
    <t xml:space="preserve">
Líder Mejoramiento Institucional 
8782200 Ext 1040
</t>
  </si>
  <si>
    <t>ABOGADO VIGILANCIA DERECHOS INDUSTRIALES</t>
  </si>
  <si>
    <t>ABOGADO VIGILANCIA PROCESOS ADMINISTRATIVOS</t>
  </si>
  <si>
    <t>ABOGADO EXTERNO MONOPOLIO RENTISTICO</t>
  </si>
  <si>
    <t>SUSCRIPCION INFORMACIÓN JUDICIAL LIBROS LEGIS</t>
  </si>
  <si>
    <t>SUSCRIPCION INFORMACION JUDICIAL MANIZALES</t>
  </si>
  <si>
    <t>SUSCRIPCION LITIGANDO</t>
  </si>
  <si>
    <t>ABOGADO COMERCIAL</t>
  </si>
  <si>
    <t>ENERO
2018</t>
  </si>
  <si>
    <t>12  Meses</t>
  </si>
  <si>
    <t>Silvia Marcela Vásquez Sépulveda 
Jefe Oficina jurídica
8782200 Ext 1020
silviamarcela.vasquez@ilc.com.co</t>
  </si>
  <si>
    <t>Investigación de Mercados</t>
  </si>
  <si>
    <t>82101500
82101600
82101800</t>
  </si>
  <si>
    <t>Creatividad y Producción</t>
  </si>
  <si>
    <t>Planes de Acción BTL</t>
  </si>
  <si>
    <t>Planes de Acción ATL</t>
  </si>
  <si>
    <t>Patrocinios Publicitarios</t>
  </si>
  <si>
    <t xml:space="preserve">Prestación de servicios profesionales de apoyo </t>
  </si>
  <si>
    <t>Reparación mantenimiento muebles y equipos</t>
  </si>
  <si>
    <t>Empaques</t>
  </si>
  <si>
    <t>Etiquetas</t>
  </si>
  <si>
    <t>Según Manual de Contratación</t>
  </si>
  <si>
    <t>Andrés Elias Borrero /Gerente de Mercadeo/ 8782200/ andres.borrero@ilc.com.co/</t>
  </si>
  <si>
    <t>Mauricio Velez M /Gerente de Mercadeo y Ventas/ 8782200/ mauricio.velez@ilc.com.co/</t>
  </si>
  <si>
    <t>Andrés Elias Borrero /Gerente de Mercadeo/ 8782200/ andres.borrero@ilc.com.co/ Mauricio Velez M /Gerente de Mercadeo y Ventas/ 8782200/ mauricio.velez@ilc.com.co/</t>
  </si>
  <si>
    <t>NO APLICA</t>
  </si>
  <si>
    <t xml:space="preserve">14111506
</t>
  </si>
  <si>
    <t>Suministro de gasolina corriente para las montacargas y para los vehiculos de la empresa</t>
  </si>
  <si>
    <t>Suministro de papeleria para el normal funcionamiento y operación de las oficinas y procesos administrativos de la empresa</t>
  </si>
  <si>
    <t>Servicio de operación de actividades complementarias a la operación de produccion</t>
  </si>
  <si>
    <t>Servicio  de cargue y descargue de  camiones que suministran insumos y cargan camiones con productos terminados</t>
  </si>
  <si>
    <t>Prestacion de servicio inhouse para la operación y administracion de INFOCONSUMO y expedicion de tornaguias para los despachos</t>
  </si>
  <si>
    <t>Sercicio de envasado de licores en presentacion  de TETRA 250 ml</t>
  </si>
  <si>
    <t>Suministro de tintas, solventes y solucion limpieza para los impresoras de chorro de tinta de la planta de envasados</t>
  </si>
  <si>
    <t>Suministro  de estibas de madera  para estibar producto terminado y enevases y empaques</t>
  </si>
  <si>
    <t>Suministro de precintos de seguridad para el despcho de producto terminado hacia los distribuidores</t>
  </si>
  <si>
    <t>Servicio de agenciamiento aduanero para las exportaciones de producto terminado hacia los clienes extranjeros e importaciones de insumos y/o materias primas necesarias para la operación comercial</t>
  </si>
  <si>
    <t>11  MESES</t>
  </si>
  <si>
    <t>Mayo 
2018</t>
  </si>
  <si>
    <t>10 MESES</t>
  </si>
  <si>
    <t>11 MESES</t>
  </si>
  <si>
    <t>10 meses</t>
  </si>
  <si>
    <t>NO</t>
  </si>
  <si>
    <t>SERVICIOS PROFESIONALES DE APOYO EN EL AREA CONTABLE E INFORMATICA</t>
  </si>
  <si>
    <t>12 MESES</t>
  </si>
  <si>
    <t>PROPIOS</t>
  </si>
  <si>
    <t>SERVICIOS DE APOYO EN EL AREA CONTBLE</t>
  </si>
  <si>
    <t>SERVICIOS PROFESIONALES  DE APOYO EN EL AREA CONTABLE</t>
  </si>
  <si>
    <t>11 MESES Y 20 DIAS</t>
  </si>
  <si>
    <t>SERVICIOS PROFESIONALES DE AUDITORIA EXTERNA</t>
  </si>
  <si>
    <t>SERVICIOS PROFESIONALES AREA FINANCIERA</t>
  </si>
  <si>
    <t>SERVICIOS PROFESIONALES AREA ADMINISTRATIVA</t>
  </si>
  <si>
    <t>SERVICIOS PROFESIONALES  AREA TRIBUTARIA</t>
  </si>
  <si>
    <t>Prof.especializada Contabilidad Esperanza de jesus Escobar Marin, tel 8782200 ext.4020- esperanza.escobar@ilc.com.co</t>
  </si>
  <si>
    <t>Gerente Financiera y administrativa- martha Liliana Torres Martinez, tel 8782200 ext.4000</t>
  </si>
  <si>
    <t xml:space="preserve">Suministro de Medicamentos </t>
  </si>
  <si>
    <t xml:space="preserve">Tratamiento odontologico </t>
  </si>
  <si>
    <t xml:space="preserve">Paquete de lentes y monturas </t>
  </si>
  <si>
    <t xml:space="preserve">Oftamología </t>
  </si>
  <si>
    <t xml:space="preserve">Vacunación </t>
  </si>
  <si>
    <t>Dermatología</t>
  </si>
  <si>
    <t>Citología cervicouterina</t>
  </si>
  <si>
    <t xml:space="preserve">Urología </t>
  </si>
  <si>
    <t>Neurología</t>
  </si>
  <si>
    <t xml:space="preserve">Cirugía Vascualar </t>
  </si>
  <si>
    <t xml:space="preserve">Ginecología </t>
  </si>
  <si>
    <t xml:space="preserve">Ortopedia </t>
  </si>
  <si>
    <t>Examenes de laboratorio</t>
  </si>
  <si>
    <t xml:space="preserve">Gastroenterología </t>
  </si>
  <si>
    <t xml:space="preserve">Imágenes diagnosticas </t>
  </si>
  <si>
    <t>Servicios de gimnasio</t>
  </si>
  <si>
    <t xml:space="preserve">Pagos por rembolsos </t>
  </si>
  <si>
    <t>Riesgo Cardiovascular</t>
  </si>
  <si>
    <t>Salud Mental</t>
  </si>
  <si>
    <t>Tratamiento integral diabeticos y enfermedad pulmonar cronica</t>
  </si>
  <si>
    <t>Según Manual de contratatación ILC</t>
  </si>
  <si>
    <t>Álvaro Enrique Agon Llanos 
Profesional Especializado Gestión en Salud y auditoria Médica
8782200 Ext  2051
alvaro.agon@ilc.com.co</t>
  </si>
  <si>
    <r>
      <rPr>
        <u val="single"/>
        <sz val="11"/>
        <color indexed="8"/>
        <rFont val="Calibri"/>
        <family val="2"/>
      </rPr>
      <t>Misión:</t>
    </r>
    <r>
      <rPr>
        <sz val="11"/>
        <color indexed="8"/>
        <rFont val="Calibri"/>
        <family val="2"/>
      </rPr>
      <t xml:space="preserve"> Proporcionarle a nuestros consumidores el acompañamiento ideal que haga especial cada uno de sus momentos, ofreciéndoles las mejores bebidas para alimentar el espíritu y vivir intensamente cada experiencia con responsabilidad.
</t>
    </r>
    <r>
      <rPr>
        <u val="single"/>
        <sz val="11"/>
        <color indexed="8"/>
        <rFont val="Calibri"/>
        <family val="2"/>
      </rPr>
      <t xml:space="preserve">Visión: </t>
    </r>
    <r>
      <rPr>
        <sz val="11"/>
        <color indexed="8"/>
        <rFont val="Calibri"/>
        <family val="2"/>
      </rPr>
      <t>Para el 2020 la ILC se consolidará como una empresa sostenible, orientada al consumidor, ventas superiores a 30 millones de botellas, que con innovación constante, unidades de negocio alternativas y tecnologías líderes, estará posicionada dentro de las primeras empresas productoras de ron y aguardiente en América Latina.</t>
    </r>
  </si>
  <si>
    <t xml:space="preserve">Esencias </t>
  </si>
  <si>
    <t>Azucar Refinada</t>
  </si>
  <si>
    <t>Glicerina</t>
  </si>
  <si>
    <t>Caramelo</t>
  </si>
  <si>
    <t>Pasas</t>
  </si>
  <si>
    <t>Algarroba</t>
  </si>
  <si>
    <t>Base Lactea</t>
  </si>
  <si>
    <t>Extracto de café</t>
  </si>
  <si>
    <t>Placas filtrantes</t>
  </si>
  <si>
    <t xml:space="preserve">Barriles </t>
  </si>
  <si>
    <t>Estibas</t>
  </si>
  <si>
    <t xml:space="preserve">Reparación barriles </t>
  </si>
  <si>
    <t>Repotenciación barriles</t>
  </si>
  <si>
    <t>Andres Patiño Arias -
 Líder proceso
8782200 Ext 5132
andres.patino@ilc.com.co</t>
  </si>
  <si>
    <t>Orlando de Jesús Duque Profesional especializado elaboración de licores 
8782200 Ext 5120 
orlando.duque@ilc.com.co</t>
  </si>
  <si>
    <t>Plan estrategico de la ILC 2016-2020 , según reaolución 642-2016</t>
  </si>
  <si>
    <t>46181504 46181709 46181808</t>
  </si>
  <si>
    <t>39121700</t>
  </si>
  <si>
    <t>27131700</t>
  </si>
  <si>
    <t>15121500
15121900 15101506</t>
  </si>
  <si>
    <t>24102200</t>
  </si>
  <si>
    <t>Serviio apoyo labores operativas gestión documental</t>
  </si>
  <si>
    <t>Enero 2018</t>
  </si>
  <si>
    <t>Afiliación  anual ICONTEC</t>
  </si>
  <si>
    <t>Un año</t>
  </si>
  <si>
    <t>Servicios profesionales Control Interno</t>
  </si>
  <si>
    <t>11 meses 10 dias</t>
  </si>
  <si>
    <t>Leidy Constana Ramírez Montes   Profesional Especializada control Interno constanza.ramirez@ilc.coom.co</t>
  </si>
  <si>
    <t>Diseño herramientas metododógicas para gestión de portafolio  análisis investigación e innovación</t>
  </si>
  <si>
    <t xml:space="preserve">Julio </t>
  </si>
  <si>
    <t xml:space="preserve">6 Meses </t>
  </si>
  <si>
    <t xml:space="preserve">Carmenza Posada Quiroz
Jefe de Oficina Investigación, Diseño e Innovación
8782200 Ext 3060
carmenza.posada@ilc.com.co
</t>
  </si>
  <si>
    <t>Asesoria Manual de funciones</t>
  </si>
  <si>
    <t xml:space="preserve">Enero </t>
  </si>
  <si>
    <t xml:space="preserve">Beatriz Eugenia Alzate García 
 Jefe Oficina Gestión Humana
8782200
beatriz.alzate@ilc.com.co
</t>
  </si>
  <si>
    <t xml:space="preserve">Apoyo profesional Gerencia General </t>
  </si>
  <si>
    <t>Asesoría protección datos personales</t>
  </si>
  <si>
    <t xml:space="preserve">Agosto </t>
  </si>
  <si>
    <t xml:space="preserve">Diana Sol Marin Franco 
Profesional Especializada (Servicio al Cliente)
8782200 Ext 3021
dianasol.marin@ilc.com.co
</t>
  </si>
  <si>
    <t>Consultoría RSE y Ambiental</t>
  </si>
  <si>
    <t>Andrés Elias Borrero 
Jefe de asuntos coorporativos 
8782200 andres.borrero@ilc.com.co</t>
  </si>
  <si>
    <t>Survey para sistema de CCTV y control acceso, instalado</t>
  </si>
  <si>
    <t>Julio</t>
  </si>
  <si>
    <t>un mes</t>
  </si>
  <si>
    <t>Carlos Cataño Trejos Técnico Informática carlos.catano@ilc.com.co</t>
  </si>
  <si>
    <t>Servicio especializado tipo SAM- soporte, actualización, mantenimiento, para módulo nómina aurora Heinson</t>
  </si>
  <si>
    <t>Afiliación a CEMPRE</t>
  </si>
  <si>
    <t>Neumologia y vias respiratorias</t>
  </si>
  <si>
    <t>Enero</t>
  </si>
  <si>
    <t xml:space="preserve">Esencias para Maquilas </t>
  </si>
  <si>
    <t>Cartuchos filtrantes de agua  suavisada</t>
  </si>
  <si>
    <t>Servicio de reacondicionamiento de productos cargue y descargue</t>
  </si>
  <si>
    <t>Andrés  Camilo Arango  Ramírez  camilo.arango @ilc.com.co</t>
  </si>
  <si>
    <t>Cargue y descargue</t>
  </si>
  <si>
    <t>Ganchos tipo industrial</t>
  </si>
  <si>
    <t>1 mes</t>
  </si>
  <si>
    <t>Cutura y cambio organizacional y formación y fortalecimiento de líderes</t>
  </si>
  <si>
    <t>Asesor Laboral</t>
  </si>
  <si>
    <t>Apoyo profesional</t>
  </si>
  <si>
    <t>Recuperación aportes parafiscales</t>
  </si>
  <si>
    <t>Servicio especializado de TI-SAM, para aplicación microsoft Dynamics-AX</t>
  </si>
  <si>
    <t>Sal industrial</t>
  </si>
  <si>
    <t>Servicios de apoyo Ingenieria y Mantenimiento</t>
  </si>
  <si>
    <t>Pólizas seguros</t>
  </si>
  <si>
    <t>Gasolina y ACPM</t>
  </si>
  <si>
    <t>11 meses y medio</t>
  </si>
  <si>
    <t>8 meses</t>
  </si>
  <si>
    <t>Publicación avisos defunción</t>
  </si>
  <si>
    <t>Abril 2018</t>
  </si>
  <si>
    <t>Magnolia Marín  Toro  magnolia.marin@ilc.com .co</t>
  </si>
  <si>
    <t>Servicios de construcción de muros de retención</t>
  </si>
  <si>
    <t>Servicios interventoría construcción muros</t>
  </si>
  <si>
    <t>Contratación servicios de apoyo gestión área Tesorería</t>
  </si>
  <si>
    <t>Adecuacioines y reparaciones cubierta área de calderas</t>
  </si>
  <si>
    <t>Interventoría obras civiles</t>
  </si>
  <si>
    <t>JULIO  31 de 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</si>
</sst>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"/>
    <numFmt numFmtId="180" formatCode="[$-240A]dddd\,\ d\ &quot;de&quot;\ mmmm\ &quot;de&quot;\ yyyy"/>
    <numFmt numFmtId="181" formatCode="[$-240A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25" fillId="23" borderId="12" xfId="38" applyFont="1" applyBorder="1" applyAlignment="1">
      <alignment wrapText="1"/>
    </xf>
    <xf numFmtId="0" fontId="25" fillId="23" borderId="13" xfId="38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41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23" borderId="16" xfId="38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32" fillId="0" borderId="11" xfId="45" applyFont="1" applyBorder="1" applyAlignment="1" quotePrefix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25" fillId="23" borderId="12" xfId="38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17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1" fontId="42" fillId="0" borderId="0" xfId="0" applyNumberFormat="1" applyFont="1" applyBorder="1" applyAlignment="1">
      <alignment wrapText="1"/>
    </xf>
    <xf numFmtId="0" fontId="42" fillId="0" borderId="0" xfId="0" applyFont="1" applyBorder="1" applyAlignment="1">
      <alignment wrapText="1"/>
    </xf>
    <xf numFmtId="14" fontId="0" fillId="0" borderId="15" xfId="0" applyNumberFormat="1" applyBorder="1" applyAlignment="1">
      <alignment horizontal="center" vertical="center" wrapText="1"/>
    </xf>
    <xf numFmtId="171" fontId="0" fillId="0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49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left" vertical="center" wrapText="1"/>
    </xf>
    <xf numFmtId="174" fontId="4" fillId="0" borderId="10" xfId="50" applyFont="1" applyFill="1" applyBorder="1" applyAlignment="1">
      <alignment horizontal="center" vertical="center" wrapText="1"/>
    </xf>
    <xf numFmtId="176" fontId="4" fillId="0" borderId="10" xfId="49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6" fontId="0" fillId="0" borderId="10" xfId="49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49" applyNumberFormat="1" applyFont="1" applyFill="1" applyBorder="1" applyAlignment="1">
      <alignment horizontal="center" vertical="center" wrapText="1"/>
    </xf>
    <xf numFmtId="176" fontId="0" fillId="0" borderId="10" xfId="49" applyNumberFormat="1" applyFont="1" applyFill="1" applyBorder="1" applyAlignment="1">
      <alignment vertical="center" wrapText="1"/>
    </xf>
    <xf numFmtId="42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7" fontId="0" fillId="0" borderId="10" xfId="50" applyNumberFormat="1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5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178" fontId="0" fillId="0" borderId="10" xfId="49" applyNumberFormat="1" applyFont="1" applyFill="1" applyBorder="1" applyAlignment="1">
      <alignment wrapText="1"/>
    </xf>
    <xf numFmtId="179" fontId="0" fillId="0" borderId="10" xfId="0" applyNumberFormat="1" applyFont="1" applyFill="1" applyBorder="1" applyAlignment="1">
      <alignment wrapText="1"/>
    </xf>
    <xf numFmtId="177" fontId="0" fillId="0" borderId="10" xfId="47" applyFont="1" applyFill="1" applyBorder="1" applyAlignment="1">
      <alignment wrapText="1"/>
    </xf>
    <xf numFmtId="17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47" applyFont="1" applyFill="1" applyBorder="1" applyAlignment="1">
      <alignment vertical="center" wrapText="1"/>
    </xf>
    <xf numFmtId="177" fontId="0" fillId="0" borderId="10" xfId="4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4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c.com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1"/>
  <sheetViews>
    <sheetView tabSelected="1" zoomScale="60" zoomScaleNormal="60" zoomScalePageLayoutView="80" workbookViewId="0" topLeftCell="A229">
      <selection activeCell="C235" sqref="C235"/>
    </sheetView>
  </sheetViews>
  <sheetFormatPr defaultColWidth="18.28125" defaultRowHeight="15"/>
  <cols>
    <col min="1" max="1" width="11.140625" style="2" customWidth="1"/>
    <col min="2" max="2" width="26.00390625" style="14" customWidth="1"/>
    <col min="3" max="3" width="75.28125" style="14" customWidth="1"/>
    <col min="4" max="7" width="18.28125" style="2" customWidth="1"/>
    <col min="8" max="8" width="28.00390625" style="2" customWidth="1"/>
    <col min="9" max="9" width="29.7109375" style="2" customWidth="1"/>
    <col min="10" max="11" width="18.28125" style="2" customWidth="1"/>
    <col min="12" max="13" width="28.140625" style="2" customWidth="1"/>
    <col min="14" max="16384" width="18.28125" style="2" customWidth="1"/>
  </cols>
  <sheetData>
    <row r="2" ht="30">
      <c r="B2" s="10" t="s">
        <v>20</v>
      </c>
    </row>
    <row r="3" ht="15">
      <c r="B3" s="10"/>
    </row>
    <row r="4" ht="30.75" thickBot="1">
      <c r="B4" s="10" t="s">
        <v>0</v>
      </c>
    </row>
    <row r="5" spans="2:9" ht="15">
      <c r="B5" s="11" t="s">
        <v>1</v>
      </c>
      <c r="C5" s="15" t="s">
        <v>29</v>
      </c>
      <c r="F5" s="66" t="s">
        <v>27</v>
      </c>
      <c r="G5" s="67"/>
      <c r="H5" s="67"/>
      <c r="I5" s="68"/>
    </row>
    <row r="6" spans="2:9" ht="15">
      <c r="B6" s="7" t="s">
        <v>2</v>
      </c>
      <c r="C6" s="8" t="s">
        <v>30</v>
      </c>
      <c r="F6" s="69"/>
      <c r="G6" s="70"/>
      <c r="H6" s="70"/>
      <c r="I6" s="71"/>
    </row>
    <row r="7" spans="2:9" ht="15">
      <c r="B7" s="7" t="s">
        <v>3</v>
      </c>
      <c r="C7" s="16">
        <v>8782200</v>
      </c>
      <c r="F7" s="69"/>
      <c r="G7" s="70"/>
      <c r="H7" s="70"/>
      <c r="I7" s="71"/>
    </row>
    <row r="8" spans="2:9" ht="15">
      <c r="B8" s="7" t="s">
        <v>16</v>
      </c>
      <c r="C8" s="17" t="s">
        <v>31</v>
      </c>
      <c r="F8" s="69"/>
      <c r="G8" s="70"/>
      <c r="H8" s="70"/>
      <c r="I8" s="71"/>
    </row>
    <row r="9" spans="2:9" ht="120">
      <c r="B9" s="7" t="s">
        <v>19</v>
      </c>
      <c r="C9" s="8" t="s">
        <v>322</v>
      </c>
      <c r="F9" s="72"/>
      <c r="G9" s="73"/>
      <c r="H9" s="73"/>
      <c r="I9" s="74"/>
    </row>
    <row r="10" spans="2:9" ht="15">
      <c r="B10" s="21" t="s">
        <v>4</v>
      </c>
      <c r="C10" s="8" t="s">
        <v>338</v>
      </c>
      <c r="F10" s="4"/>
      <c r="G10" s="4"/>
      <c r="H10" s="4"/>
      <c r="I10" s="4"/>
    </row>
    <row r="11" spans="2:9" ht="60">
      <c r="B11" s="7" t="s">
        <v>5</v>
      </c>
      <c r="C11" s="8" t="s">
        <v>32</v>
      </c>
      <c r="F11" s="66" t="s">
        <v>26</v>
      </c>
      <c r="G11" s="67"/>
      <c r="H11" s="67"/>
      <c r="I11" s="68"/>
    </row>
    <row r="12" spans="2:9" ht="15">
      <c r="B12" s="7" t="s">
        <v>23</v>
      </c>
      <c r="C12" s="18">
        <v>149460341226</v>
      </c>
      <c r="F12" s="69"/>
      <c r="G12" s="70"/>
      <c r="H12" s="70"/>
      <c r="I12" s="71"/>
    </row>
    <row r="13" spans="2:9" ht="30">
      <c r="B13" s="7" t="s">
        <v>24</v>
      </c>
      <c r="C13" s="18" t="s">
        <v>33</v>
      </c>
      <c r="F13" s="69"/>
      <c r="G13" s="70"/>
      <c r="H13" s="70"/>
      <c r="I13" s="71"/>
    </row>
    <row r="14" spans="2:9" ht="30">
      <c r="B14" s="7" t="s">
        <v>25</v>
      </c>
      <c r="C14" s="18" t="s">
        <v>33</v>
      </c>
      <c r="F14" s="69"/>
      <c r="G14" s="70"/>
      <c r="H14" s="70"/>
      <c r="I14" s="71"/>
    </row>
    <row r="15" spans="2:9" ht="30.75" thickBot="1">
      <c r="B15" s="12" t="s">
        <v>18</v>
      </c>
      <c r="C15" s="29" t="s">
        <v>398</v>
      </c>
      <c r="F15" s="72"/>
      <c r="G15" s="73"/>
      <c r="H15" s="73"/>
      <c r="I15" s="74"/>
    </row>
    <row r="17" ht="30.75" thickBot="1">
      <c r="B17" s="10" t="s">
        <v>15</v>
      </c>
    </row>
    <row r="18" spans="2:12" ht="75" customHeight="1">
      <c r="B18" s="13" t="s">
        <v>28</v>
      </c>
      <c r="C18" s="19" t="s">
        <v>6</v>
      </c>
      <c r="D18" s="5" t="s">
        <v>17</v>
      </c>
      <c r="E18" s="5" t="s">
        <v>7</v>
      </c>
      <c r="F18" s="5" t="s">
        <v>8</v>
      </c>
      <c r="G18" s="5" t="s">
        <v>9</v>
      </c>
      <c r="H18" s="5" t="s">
        <v>10</v>
      </c>
      <c r="I18" s="5" t="s">
        <v>11</v>
      </c>
      <c r="J18" s="5" t="s">
        <v>12</v>
      </c>
      <c r="K18" s="5" t="s">
        <v>13</v>
      </c>
      <c r="L18" s="6" t="s">
        <v>14</v>
      </c>
    </row>
    <row r="19" spans="2:12" ht="75">
      <c r="B19" s="31">
        <v>78102201</v>
      </c>
      <c r="C19" s="31" t="s">
        <v>34</v>
      </c>
      <c r="D19" s="37" t="s">
        <v>66</v>
      </c>
      <c r="E19" s="31" t="s">
        <v>37</v>
      </c>
      <c r="F19" s="31" t="s">
        <v>38</v>
      </c>
      <c r="G19" s="31" t="s">
        <v>40</v>
      </c>
      <c r="H19" s="38">
        <v>10000000</v>
      </c>
      <c r="I19" s="38">
        <v>10000000</v>
      </c>
      <c r="J19" s="31" t="s">
        <v>41</v>
      </c>
      <c r="K19" s="31" t="s">
        <v>33</v>
      </c>
      <c r="L19" s="31" t="s">
        <v>43</v>
      </c>
    </row>
    <row r="20" spans="2:12" ht="75">
      <c r="B20" s="31">
        <v>78102203</v>
      </c>
      <c r="C20" s="31" t="s">
        <v>35</v>
      </c>
      <c r="D20" s="37" t="s">
        <v>66</v>
      </c>
      <c r="E20" s="31" t="s">
        <v>37</v>
      </c>
      <c r="F20" s="31" t="s">
        <v>38</v>
      </c>
      <c r="G20" s="31" t="s">
        <v>40</v>
      </c>
      <c r="H20" s="38">
        <v>60000000</v>
      </c>
      <c r="I20" s="38">
        <v>60000000</v>
      </c>
      <c r="J20" s="31" t="s">
        <v>41</v>
      </c>
      <c r="K20" s="31" t="s">
        <v>33</v>
      </c>
      <c r="L20" s="31" t="s">
        <v>43</v>
      </c>
    </row>
    <row r="21" spans="2:12" ht="75">
      <c r="B21" s="31">
        <v>78131602</v>
      </c>
      <c r="C21" s="31" t="s">
        <v>36</v>
      </c>
      <c r="D21" s="37" t="s">
        <v>66</v>
      </c>
      <c r="E21" s="31" t="s">
        <v>39</v>
      </c>
      <c r="F21" s="31" t="s">
        <v>38</v>
      </c>
      <c r="G21" s="31" t="s">
        <v>40</v>
      </c>
      <c r="H21" s="38">
        <v>100000000</v>
      </c>
      <c r="I21" s="38">
        <v>100000000</v>
      </c>
      <c r="J21" s="31" t="s">
        <v>41</v>
      </c>
      <c r="K21" s="31" t="s">
        <v>42</v>
      </c>
      <c r="L21" s="31" t="s">
        <v>43</v>
      </c>
    </row>
    <row r="22" spans="2:12" ht="75">
      <c r="B22" s="65">
        <v>56112102</v>
      </c>
      <c r="C22" s="31" t="s">
        <v>44</v>
      </c>
      <c r="D22" s="37" t="s">
        <v>62</v>
      </c>
      <c r="E22" s="31" t="s">
        <v>63</v>
      </c>
      <c r="F22" s="31" t="s">
        <v>64</v>
      </c>
      <c r="G22" s="31" t="s">
        <v>65</v>
      </c>
      <c r="H22" s="39">
        <v>10000000</v>
      </c>
      <c r="I22" s="39">
        <v>10000000</v>
      </c>
      <c r="J22" s="31" t="s">
        <v>72</v>
      </c>
      <c r="K22" s="31" t="s">
        <v>33</v>
      </c>
      <c r="L22" s="31" t="s">
        <v>73</v>
      </c>
    </row>
    <row r="23" spans="2:12" ht="75">
      <c r="B23" s="31">
        <v>44121600</v>
      </c>
      <c r="C23" s="31" t="s">
        <v>45</v>
      </c>
      <c r="D23" s="37" t="s">
        <v>62</v>
      </c>
      <c r="E23" s="31" t="s">
        <v>63</v>
      </c>
      <c r="F23" s="31" t="s">
        <v>64</v>
      </c>
      <c r="G23" s="31" t="s">
        <v>65</v>
      </c>
      <c r="H23" s="30">
        <v>55000000</v>
      </c>
      <c r="I23" s="30">
        <v>55000000</v>
      </c>
      <c r="J23" s="31" t="s">
        <v>72</v>
      </c>
      <c r="K23" s="31" t="s">
        <v>33</v>
      </c>
      <c r="L23" s="31" t="s">
        <v>73</v>
      </c>
    </row>
    <row r="24" spans="2:12" ht="75">
      <c r="B24" s="31">
        <v>52131501</v>
      </c>
      <c r="C24" s="31" t="s">
        <v>46</v>
      </c>
      <c r="D24" s="37" t="s">
        <v>62</v>
      </c>
      <c r="E24" s="31" t="s">
        <v>63</v>
      </c>
      <c r="F24" s="31" t="s">
        <v>64</v>
      </c>
      <c r="G24" s="31" t="s">
        <v>65</v>
      </c>
      <c r="H24" s="30">
        <v>50000000</v>
      </c>
      <c r="I24" s="30">
        <v>50000000</v>
      </c>
      <c r="J24" s="31" t="s">
        <v>72</v>
      </c>
      <c r="K24" s="31" t="s">
        <v>33</v>
      </c>
      <c r="L24" s="31" t="s">
        <v>73</v>
      </c>
    </row>
    <row r="25" spans="2:12" ht="75">
      <c r="B25" s="31">
        <v>73152106</v>
      </c>
      <c r="C25" s="31" t="s">
        <v>47</v>
      </c>
      <c r="D25" s="37" t="s">
        <v>66</v>
      </c>
      <c r="E25" s="31" t="s">
        <v>63</v>
      </c>
      <c r="F25" s="31" t="s">
        <v>64</v>
      </c>
      <c r="G25" s="31" t="s">
        <v>65</v>
      </c>
      <c r="H25" s="30">
        <v>20000000</v>
      </c>
      <c r="I25" s="30">
        <v>20000000</v>
      </c>
      <c r="J25" s="31" t="s">
        <v>72</v>
      </c>
      <c r="K25" s="31" t="s">
        <v>33</v>
      </c>
      <c r="L25" s="31" t="s">
        <v>73</v>
      </c>
    </row>
    <row r="26" spans="2:12" ht="75">
      <c r="B26" s="31">
        <v>72102900</v>
      </c>
      <c r="C26" s="31" t="s">
        <v>48</v>
      </c>
      <c r="D26" s="37" t="s">
        <v>62</v>
      </c>
      <c r="E26" s="31" t="s">
        <v>63</v>
      </c>
      <c r="F26" s="31" t="s">
        <v>64</v>
      </c>
      <c r="G26" s="31" t="s">
        <v>65</v>
      </c>
      <c r="H26" s="30">
        <v>50000000</v>
      </c>
      <c r="I26" s="30">
        <v>50000000</v>
      </c>
      <c r="J26" s="31" t="s">
        <v>72</v>
      </c>
      <c r="K26" s="31" t="s">
        <v>33</v>
      </c>
      <c r="L26" s="31" t="s">
        <v>73</v>
      </c>
    </row>
    <row r="27" spans="2:12" ht="75">
      <c r="B27" s="31">
        <v>72102900</v>
      </c>
      <c r="C27" s="31" t="s">
        <v>49</v>
      </c>
      <c r="D27" s="37" t="s">
        <v>62</v>
      </c>
      <c r="E27" s="31" t="s">
        <v>67</v>
      </c>
      <c r="F27" s="31" t="s">
        <v>64</v>
      </c>
      <c r="G27" s="31" t="s">
        <v>65</v>
      </c>
      <c r="H27" s="30">
        <v>450000000</v>
      </c>
      <c r="I27" s="30">
        <v>450000000</v>
      </c>
      <c r="J27" s="31" t="s">
        <v>72</v>
      </c>
      <c r="K27" s="31" t="s">
        <v>33</v>
      </c>
      <c r="L27" s="31" t="s">
        <v>73</v>
      </c>
    </row>
    <row r="28" spans="2:12" ht="75">
      <c r="B28" s="31">
        <v>72102900</v>
      </c>
      <c r="C28" s="31" t="s">
        <v>50</v>
      </c>
      <c r="D28" s="37" t="s">
        <v>66</v>
      </c>
      <c r="E28" s="31" t="s">
        <v>67</v>
      </c>
      <c r="F28" s="31" t="s">
        <v>64</v>
      </c>
      <c r="G28" s="31" t="s">
        <v>65</v>
      </c>
      <c r="H28" s="30">
        <v>500000000</v>
      </c>
      <c r="I28" s="30">
        <v>500000000</v>
      </c>
      <c r="J28" s="31" t="s">
        <v>72</v>
      </c>
      <c r="K28" s="31" t="s">
        <v>33</v>
      </c>
      <c r="L28" s="31" t="s">
        <v>73</v>
      </c>
    </row>
    <row r="29" spans="2:12" ht="75">
      <c r="B29" s="31">
        <v>72102900</v>
      </c>
      <c r="C29" s="31" t="s">
        <v>51</v>
      </c>
      <c r="D29" s="37" t="s">
        <v>62</v>
      </c>
      <c r="E29" s="31" t="s">
        <v>67</v>
      </c>
      <c r="F29" s="31" t="s">
        <v>64</v>
      </c>
      <c r="G29" s="31" t="s">
        <v>65</v>
      </c>
      <c r="H29" s="30">
        <v>70000000</v>
      </c>
      <c r="I29" s="30">
        <v>70000000</v>
      </c>
      <c r="J29" s="31" t="s">
        <v>72</v>
      </c>
      <c r="K29" s="31" t="s">
        <v>33</v>
      </c>
      <c r="L29" s="31" t="s">
        <v>73</v>
      </c>
    </row>
    <row r="30" spans="2:12" ht="75">
      <c r="B30" s="31">
        <v>72151400</v>
      </c>
      <c r="C30" s="31" t="s">
        <v>52</v>
      </c>
      <c r="D30" s="37" t="s">
        <v>62</v>
      </c>
      <c r="E30" s="31" t="s">
        <v>63</v>
      </c>
      <c r="F30" s="31" t="s">
        <v>64</v>
      </c>
      <c r="G30" s="31" t="s">
        <v>65</v>
      </c>
      <c r="H30" s="30">
        <v>160000000</v>
      </c>
      <c r="I30" s="30">
        <v>160000000</v>
      </c>
      <c r="J30" s="31" t="s">
        <v>287</v>
      </c>
      <c r="K30" s="31" t="s">
        <v>33</v>
      </c>
      <c r="L30" s="31" t="s">
        <v>73</v>
      </c>
    </row>
    <row r="31" spans="2:12" ht="75">
      <c r="B31" s="31">
        <v>95122400</v>
      </c>
      <c r="C31" s="31" t="s">
        <v>53</v>
      </c>
      <c r="D31" s="37" t="s">
        <v>62</v>
      </c>
      <c r="E31" s="31" t="s">
        <v>68</v>
      </c>
      <c r="F31" s="31" t="s">
        <v>64</v>
      </c>
      <c r="G31" s="31" t="s">
        <v>65</v>
      </c>
      <c r="H31" s="30">
        <v>15000000</v>
      </c>
      <c r="I31" s="30">
        <v>15000000</v>
      </c>
      <c r="J31" s="31" t="s">
        <v>287</v>
      </c>
      <c r="K31" s="31" t="s">
        <v>33</v>
      </c>
      <c r="L31" s="31" t="s">
        <v>73</v>
      </c>
    </row>
    <row r="32" spans="2:12" ht="75">
      <c r="B32" s="31">
        <v>95122302</v>
      </c>
      <c r="C32" s="31" t="s">
        <v>54</v>
      </c>
      <c r="D32" s="37" t="s">
        <v>66</v>
      </c>
      <c r="E32" s="31" t="s">
        <v>67</v>
      </c>
      <c r="F32" s="31" t="s">
        <v>64</v>
      </c>
      <c r="G32" s="31" t="s">
        <v>65</v>
      </c>
      <c r="H32" s="30">
        <v>150000000</v>
      </c>
      <c r="I32" s="30">
        <v>150000000</v>
      </c>
      <c r="J32" s="31" t="s">
        <v>72</v>
      </c>
      <c r="K32" s="31" t="s">
        <v>33</v>
      </c>
      <c r="L32" s="31" t="s">
        <v>73</v>
      </c>
    </row>
    <row r="33" spans="2:12" ht="75">
      <c r="B33" s="31">
        <v>72102900</v>
      </c>
      <c r="C33" s="31" t="s">
        <v>55</v>
      </c>
      <c r="D33" s="37" t="s">
        <v>66</v>
      </c>
      <c r="E33" s="31" t="s">
        <v>67</v>
      </c>
      <c r="F33" s="31" t="s">
        <v>64</v>
      </c>
      <c r="G33" s="31" t="s">
        <v>65</v>
      </c>
      <c r="H33" s="30">
        <v>50000000</v>
      </c>
      <c r="I33" s="30">
        <v>50000000</v>
      </c>
      <c r="J33" s="31" t="s">
        <v>72</v>
      </c>
      <c r="K33" s="31" t="s">
        <v>33</v>
      </c>
      <c r="L33" s="31" t="s">
        <v>73</v>
      </c>
    </row>
    <row r="34" spans="2:12" ht="75">
      <c r="B34" s="31">
        <v>80111601</v>
      </c>
      <c r="C34" s="31" t="s">
        <v>56</v>
      </c>
      <c r="D34" s="37" t="s">
        <v>66</v>
      </c>
      <c r="E34" s="31" t="s">
        <v>69</v>
      </c>
      <c r="F34" s="31" t="s">
        <v>64</v>
      </c>
      <c r="G34" s="31" t="s">
        <v>65</v>
      </c>
      <c r="H34" s="30">
        <v>90000000</v>
      </c>
      <c r="I34" s="30">
        <v>90000000</v>
      </c>
      <c r="J34" s="31" t="s">
        <v>72</v>
      </c>
      <c r="K34" s="31" t="s">
        <v>33</v>
      </c>
      <c r="L34" s="31" t="s">
        <v>73</v>
      </c>
    </row>
    <row r="35" spans="2:12" ht="75">
      <c r="B35" s="31">
        <v>80101601</v>
      </c>
      <c r="C35" s="31" t="s">
        <v>57</v>
      </c>
      <c r="D35" s="37" t="s">
        <v>66</v>
      </c>
      <c r="E35" s="31" t="s">
        <v>70</v>
      </c>
      <c r="F35" s="31" t="s">
        <v>64</v>
      </c>
      <c r="G35" s="31" t="s">
        <v>65</v>
      </c>
      <c r="H35" s="30" t="s">
        <v>74</v>
      </c>
      <c r="I35" s="30" t="s">
        <v>74</v>
      </c>
      <c r="J35" s="31" t="s">
        <v>72</v>
      </c>
      <c r="K35" s="31" t="s">
        <v>33</v>
      </c>
      <c r="L35" s="31" t="s">
        <v>73</v>
      </c>
    </row>
    <row r="36" spans="2:12" ht="75">
      <c r="B36" s="31">
        <v>80101500</v>
      </c>
      <c r="C36" s="31" t="s">
        <v>58</v>
      </c>
      <c r="D36" s="37" t="s">
        <v>66</v>
      </c>
      <c r="E36" s="31" t="s">
        <v>71</v>
      </c>
      <c r="F36" s="31" t="s">
        <v>64</v>
      </c>
      <c r="G36" s="31" t="s">
        <v>65</v>
      </c>
      <c r="H36" s="30">
        <v>30000000</v>
      </c>
      <c r="I36" s="30">
        <v>30000000</v>
      </c>
      <c r="J36" s="31" t="s">
        <v>72</v>
      </c>
      <c r="K36" s="31" t="s">
        <v>33</v>
      </c>
      <c r="L36" s="31" t="s">
        <v>73</v>
      </c>
    </row>
    <row r="37" spans="2:12" ht="75">
      <c r="B37" s="31">
        <v>80111601</v>
      </c>
      <c r="C37" s="31" t="s">
        <v>59</v>
      </c>
      <c r="D37" s="37" t="s">
        <v>66</v>
      </c>
      <c r="E37" s="31" t="s">
        <v>39</v>
      </c>
      <c r="F37" s="31" t="s">
        <v>64</v>
      </c>
      <c r="G37" s="31" t="s">
        <v>65</v>
      </c>
      <c r="H37" s="30">
        <v>30000000</v>
      </c>
      <c r="I37" s="30">
        <v>30000000</v>
      </c>
      <c r="J37" s="31" t="s">
        <v>72</v>
      </c>
      <c r="K37" s="31" t="s">
        <v>33</v>
      </c>
      <c r="L37" s="31" t="s">
        <v>73</v>
      </c>
    </row>
    <row r="38" spans="2:12" ht="75">
      <c r="B38" s="31">
        <v>80131802</v>
      </c>
      <c r="C38" s="31" t="s">
        <v>60</v>
      </c>
      <c r="D38" s="37" t="s">
        <v>62</v>
      </c>
      <c r="E38" s="31" t="s">
        <v>63</v>
      </c>
      <c r="F38" s="31" t="s">
        <v>64</v>
      </c>
      <c r="G38" s="31" t="s">
        <v>65</v>
      </c>
      <c r="H38" s="30">
        <v>350000000</v>
      </c>
      <c r="I38" s="30">
        <v>350000000</v>
      </c>
      <c r="J38" s="31" t="s">
        <v>72</v>
      </c>
      <c r="K38" s="31" t="s">
        <v>33</v>
      </c>
      <c r="L38" s="31" t="s">
        <v>73</v>
      </c>
    </row>
    <row r="39" spans="2:12" ht="75">
      <c r="B39" s="31">
        <v>78181507</v>
      </c>
      <c r="C39" s="31" t="s">
        <v>61</v>
      </c>
      <c r="D39" s="37" t="s">
        <v>62</v>
      </c>
      <c r="E39" s="31" t="s">
        <v>63</v>
      </c>
      <c r="F39" s="31" t="s">
        <v>64</v>
      </c>
      <c r="G39" s="31" t="s">
        <v>65</v>
      </c>
      <c r="H39" s="38">
        <v>55000000</v>
      </c>
      <c r="I39" s="38">
        <v>55000000</v>
      </c>
      <c r="J39" s="31" t="s">
        <v>72</v>
      </c>
      <c r="K39" s="31" t="s">
        <v>33</v>
      </c>
      <c r="L39" s="31" t="s">
        <v>73</v>
      </c>
    </row>
    <row r="40" spans="2:12" ht="75">
      <c r="B40" s="31">
        <v>72103300</v>
      </c>
      <c r="C40" s="31" t="s">
        <v>396</v>
      </c>
      <c r="D40" s="37" t="s">
        <v>190</v>
      </c>
      <c r="E40" s="31" t="s">
        <v>378</v>
      </c>
      <c r="F40" s="31" t="s">
        <v>64</v>
      </c>
      <c r="G40" s="31" t="s">
        <v>65</v>
      </c>
      <c r="H40" s="38">
        <v>61000000</v>
      </c>
      <c r="I40" s="38">
        <v>61000000</v>
      </c>
      <c r="J40" s="31" t="s">
        <v>72</v>
      </c>
      <c r="K40" s="31" t="s">
        <v>33</v>
      </c>
      <c r="L40" s="31" t="s">
        <v>73</v>
      </c>
    </row>
    <row r="41" spans="2:12" ht="75">
      <c r="B41" s="31">
        <v>81101500</v>
      </c>
      <c r="C41" s="31" t="s">
        <v>397</v>
      </c>
      <c r="D41" s="37" t="s">
        <v>190</v>
      </c>
      <c r="E41" s="31" t="s">
        <v>378</v>
      </c>
      <c r="F41" s="31" t="s">
        <v>64</v>
      </c>
      <c r="G41" s="31" t="s">
        <v>65</v>
      </c>
      <c r="H41" s="38">
        <v>6800000</v>
      </c>
      <c r="I41" s="38">
        <v>6800000</v>
      </c>
      <c r="J41" s="31" t="s">
        <v>72</v>
      </c>
      <c r="K41" s="31" t="s">
        <v>33</v>
      </c>
      <c r="L41" s="31" t="s">
        <v>73</v>
      </c>
    </row>
    <row r="42" spans="2:12" ht="75">
      <c r="B42" s="31">
        <v>80111700</v>
      </c>
      <c r="C42" s="31" t="s">
        <v>75</v>
      </c>
      <c r="D42" s="31" t="s">
        <v>66</v>
      </c>
      <c r="E42" s="31" t="s">
        <v>37</v>
      </c>
      <c r="F42" s="31" t="s">
        <v>64</v>
      </c>
      <c r="G42" s="31" t="s">
        <v>65</v>
      </c>
      <c r="H42" s="39">
        <v>287766750</v>
      </c>
      <c r="I42" s="39">
        <v>287766750</v>
      </c>
      <c r="J42" s="31" t="s">
        <v>41</v>
      </c>
      <c r="K42" s="31" t="s">
        <v>33</v>
      </c>
      <c r="L42" s="31" t="s">
        <v>76</v>
      </c>
    </row>
    <row r="43" spans="2:12" ht="75">
      <c r="B43" s="31">
        <v>81111601</v>
      </c>
      <c r="C43" s="31" t="s">
        <v>344</v>
      </c>
      <c r="D43" s="40" t="s">
        <v>345</v>
      </c>
      <c r="E43" s="31" t="s">
        <v>103</v>
      </c>
      <c r="F43" s="31" t="s">
        <v>64</v>
      </c>
      <c r="G43" s="31" t="s">
        <v>40</v>
      </c>
      <c r="H43" s="39">
        <v>8400000</v>
      </c>
      <c r="I43" s="39">
        <v>8400000</v>
      </c>
      <c r="J43" s="31" t="s">
        <v>41</v>
      </c>
      <c r="K43" s="31" t="s">
        <v>33</v>
      </c>
      <c r="L43" s="31" t="s">
        <v>76</v>
      </c>
    </row>
    <row r="44" spans="2:12" ht="45">
      <c r="B44" s="31">
        <v>43211500</v>
      </c>
      <c r="C44" s="31" t="s">
        <v>77</v>
      </c>
      <c r="D44" s="31" t="s">
        <v>105</v>
      </c>
      <c r="E44" s="31" t="s">
        <v>96</v>
      </c>
      <c r="F44" s="31" t="s">
        <v>97</v>
      </c>
      <c r="G44" s="31" t="s">
        <v>40</v>
      </c>
      <c r="H44" s="41">
        <v>186712000</v>
      </c>
      <c r="I44" s="41">
        <v>186712000</v>
      </c>
      <c r="J44" s="31" t="s">
        <v>72</v>
      </c>
      <c r="K44" s="31" t="s">
        <v>33</v>
      </c>
      <c r="L44" s="31" t="s">
        <v>109</v>
      </c>
    </row>
    <row r="45" spans="2:12" ht="45">
      <c r="B45" s="31">
        <v>43231505</v>
      </c>
      <c r="C45" s="31" t="s">
        <v>78</v>
      </c>
      <c r="D45" s="31" t="s">
        <v>106</v>
      </c>
      <c r="E45" s="31" t="s">
        <v>98</v>
      </c>
      <c r="F45" s="31" t="s">
        <v>97</v>
      </c>
      <c r="G45" s="31" t="s">
        <v>40</v>
      </c>
      <c r="H45" s="41">
        <v>300000000</v>
      </c>
      <c r="I45" s="41">
        <v>300000000</v>
      </c>
      <c r="J45" s="31" t="s">
        <v>72</v>
      </c>
      <c r="K45" s="31" t="s">
        <v>33</v>
      </c>
      <c r="L45" s="31" t="s">
        <v>110</v>
      </c>
    </row>
    <row r="46" spans="2:12" ht="45">
      <c r="B46" s="32">
        <v>81112005</v>
      </c>
      <c r="C46" s="31" t="s">
        <v>79</v>
      </c>
      <c r="D46" s="31" t="s">
        <v>105</v>
      </c>
      <c r="E46" s="31" t="s">
        <v>96</v>
      </c>
      <c r="F46" s="31" t="s">
        <v>97</v>
      </c>
      <c r="G46" s="31" t="s">
        <v>99</v>
      </c>
      <c r="H46" s="41">
        <v>41000000</v>
      </c>
      <c r="I46" s="41">
        <v>41000000</v>
      </c>
      <c r="J46" s="31" t="s">
        <v>72</v>
      </c>
      <c r="K46" s="31" t="s">
        <v>33</v>
      </c>
      <c r="L46" s="31" t="s">
        <v>111</v>
      </c>
    </row>
    <row r="47" spans="2:12" ht="45">
      <c r="B47" s="31">
        <v>81112300</v>
      </c>
      <c r="C47" s="31" t="s">
        <v>80</v>
      </c>
      <c r="D47" s="31" t="s">
        <v>105</v>
      </c>
      <c r="E47" s="31" t="s">
        <v>96</v>
      </c>
      <c r="F47" s="31" t="s">
        <v>97</v>
      </c>
      <c r="G47" s="31" t="s">
        <v>99</v>
      </c>
      <c r="H47" s="41">
        <v>104439881</v>
      </c>
      <c r="I47" s="41">
        <v>104439881</v>
      </c>
      <c r="J47" s="31" t="s">
        <v>72</v>
      </c>
      <c r="K47" s="31" t="s">
        <v>33</v>
      </c>
      <c r="L47" s="31" t="s">
        <v>112</v>
      </c>
    </row>
    <row r="48" spans="2:12" ht="45">
      <c r="B48" s="32">
        <v>81112201</v>
      </c>
      <c r="C48" s="31" t="s">
        <v>81</v>
      </c>
      <c r="D48" s="31" t="s">
        <v>105</v>
      </c>
      <c r="E48" s="31" t="s">
        <v>96</v>
      </c>
      <c r="F48" s="31" t="s">
        <v>97</v>
      </c>
      <c r="G48" s="31" t="s">
        <v>99</v>
      </c>
      <c r="H48" s="41">
        <v>28357700</v>
      </c>
      <c r="I48" s="41">
        <v>28357700</v>
      </c>
      <c r="J48" s="31" t="s">
        <v>72</v>
      </c>
      <c r="K48" s="31" t="s">
        <v>33</v>
      </c>
      <c r="L48" s="31" t="s">
        <v>113</v>
      </c>
    </row>
    <row r="49" spans="2:12" ht="45">
      <c r="B49" s="32">
        <v>81112202</v>
      </c>
      <c r="C49" s="31" t="s">
        <v>82</v>
      </c>
      <c r="D49" s="31" t="s">
        <v>107</v>
      </c>
      <c r="E49" s="31" t="s">
        <v>37</v>
      </c>
      <c r="F49" s="31" t="s">
        <v>97</v>
      </c>
      <c r="G49" s="31" t="s">
        <v>99</v>
      </c>
      <c r="H49" s="41">
        <v>48000000</v>
      </c>
      <c r="I49" s="41">
        <f>H49</f>
        <v>48000000</v>
      </c>
      <c r="J49" s="31" t="s">
        <v>72</v>
      </c>
      <c r="K49" s="31" t="s">
        <v>33</v>
      </c>
      <c r="L49" s="31" t="s">
        <v>114</v>
      </c>
    </row>
    <row r="50" spans="2:12" ht="45">
      <c r="B50" s="32">
        <v>81112202</v>
      </c>
      <c r="C50" s="31" t="s">
        <v>83</v>
      </c>
      <c r="D50" s="31" t="s">
        <v>107</v>
      </c>
      <c r="E50" s="31" t="s">
        <v>37</v>
      </c>
      <c r="F50" s="31" t="s">
        <v>97</v>
      </c>
      <c r="G50" s="31" t="s">
        <v>99</v>
      </c>
      <c r="H50" s="41">
        <v>23000000</v>
      </c>
      <c r="I50" s="41">
        <v>23000000</v>
      </c>
      <c r="J50" s="31" t="s">
        <v>72</v>
      </c>
      <c r="K50" s="31" t="s">
        <v>33</v>
      </c>
      <c r="L50" s="31" t="s">
        <v>115</v>
      </c>
    </row>
    <row r="51" spans="2:12" ht="45">
      <c r="B51" s="32">
        <v>81112202</v>
      </c>
      <c r="C51" s="31" t="s">
        <v>84</v>
      </c>
      <c r="D51" s="31" t="s">
        <v>107</v>
      </c>
      <c r="E51" s="31" t="s">
        <v>37</v>
      </c>
      <c r="F51" s="31" t="s">
        <v>97</v>
      </c>
      <c r="G51" s="31" t="s">
        <v>99</v>
      </c>
      <c r="H51" s="41">
        <v>36364535.29</v>
      </c>
      <c r="I51" s="41">
        <v>36364535.29</v>
      </c>
      <c r="J51" s="31" t="s">
        <v>72</v>
      </c>
      <c r="K51" s="31" t="s">
        <v>33</v>
      </c>
      <c r="L51" s="31" t="s">
        <v>116</v>
      </c>
    </row>
    <row r="52" spans="2:12" ht="45">
      <c r="B52" s="32">
        <v>81112006</v>
      </c>
      <c r="C52" s="31" t="s">
        <v>85</v>
      </c>
      <c r="D52" s="31" t="s">
        <v>107</v>
      </c>
      <c r="E52" s="31" t="s">
        <v>37</v>
      </c>
      <c r="F52" s="31" t="s">
        <v>97</v>
      </c>
      <c r="G52" s="31" t="s">
        <v>99</v>
      </c>
      <c r="H52" s="41">
        <v>17000000</v>
      </c>
      <c r="I52" s="41">
        <v>17000000</v>
      </c>
      <c r="J52" s="31" t="s">
        <v>72</v>
      </c>
      <c r="K52" s="31" t="s">
        <v>33</v>
      </c>
      <c r="L52" s="31" t="s">
        <v>117</v>
      </c>
    </row>
    <row r="53" spans="2:12" ht="45">
      <c r="B53" s="32">
        <v>81112202</v>
      </c>
      <c r="C53" s="31" t="s">
        <v>86</v>
      </c>
      <c r="D53" s="31" t="s">
        <v>107</v>
      </c>
      <c r="E53" s="31" t="s">
        <v>37</v>
      </c>
      <c r="F53" s="31" t="s">
        <v>97</v>
      </c>
      <c r="G53" s="31" t="s">
        <v>99</v>
      </c>
      <c r="H53" s="41">
        <v>20000000</v>
      </c>
      <c r="I53" s="41">
        <v>20000000</v>
      </c>
      <c r="J53" s="31" t="s">
        <v>72</v>
      </c>
      <c r="K53" s="31" t="s">
        <v>33</v>
      </c>
      <c r="L53" s="31" t="s">
        <v>118</v>
      </c>
    </row>
    <row r="54" spans="2:12" ht="45">
      <c r="B54" s="31">
        <v>81111600</v>
      </c>
      <c r="C54" s="31" t="s">
        <v>368</v>
      </c>
      <c r="D54" s="37">
        <v>43101</v>
      </c>
      <c r="E54" s="31" t="s">
        <v>96</v>
      </c>
      <c r="F54" s="31" t="s">
        <v>97</v>
      </c>
      <c r="G54" s="31" t="s">
        <v>99</v>
      </c>
      <c r="H54" s="41">
        <v>9460888</v>
      </c>
      <c r="I54" s="41">
        <v>9460888</v>
      </c>
      <c r="J54" s="31" t="s">
        <v>72</v>
      </c>
      <c r="K54" s="31" t="s">
        <v>33</v>
      </c>
      <c r="L54" s="31" t="s">
        <v>118</v>
      </c>
    </row>
    <row r="55" spans="2:12" ht="45">
      <c r="B55" s="32">
        <v>81111800</v>
      </c>
      <c r="C55" s="31" t="s">
        <v>383</v>
      </c>
      <c r="D55" s="37">
        <v>43101</v>
      </c>
      <c r="E55" s="31" t="s">
        <v>96</v>
      </c>
      <c r="F55" s="31" t="s">
        <v>97</v>
      </c>
      <c r="G55" s="31" t="s">
        <v>99</v>
      </c>
      <c r="H55" s="41">
        <v>141550500</v>
      </c>
      <c r="I55" s="41">
        <v>141550500</v>
      </c>
      <c r="J55" s="31" t="s">
        <v>72</v>
      </c>
      <c r="K55" s="31" t="s">
        <v>33</v>
      </c>
      <c r="L55" s="31" t="s">
        <v>118</v>
      </c>
    </row>
    <row r="56" spans="2:12" ht="45">
      <c r="B56" s="31">
        <v>81111600</v>
      </c>
      <c r="C56" s="31" t="s">
        <v>87</v>
      </c>
      <c r="D56" s="31" t="s">
        <v>107</v>
      </c>
      <c r="E56" s="31" t="s">
        <v>37</v>
      </c>
      <c r="F56" s="31" t="s">
        <v>97</v>
      </c>
      <c r="G56" s="31" t="s">
        <v>99</v>
      </c>
      <c r="H56" s="41">
        <v>142466430.79</v>
      </c>
      <c r="I56" s="41">
        <v>142466430.79</v>
      </c>
      <c r="J56" s="31" t="s">
        <v>72</v>
      </c>
      <c r="K56" s="31" t="s">
        <v>33</v>
      </c>
      <c r="L56" s="31" t="s">
        <v>119</v>
      </c>
    </row>
    <row r="57" spans="2:12" ht="45">
      <c r="B57" s="31">
        <v>81112106</v>
      </c>
      <c r="C57" s="31" t="s">
        <v>88</v>
      </c>
      <c r="D57" s="31" t="s">
        <v>107</v>
      </c>
      <c r="E57" s="31" t="s">
        <v>37</v>
      </c>
      <c r="F57" s="31" t="s">
        <v>97</v>
      </c>
      <c r="G57" s="31" t="s">
        <v>99</v>
      </c>
      <c r="H57" s="41">
        <v>11000000</v>
      </c>
      <c r="I57" s="41">
        <v>11000000</v>
      </c>
      <c r="J57" s="31" t="s">
        <v>72</v>
      </c>
      <c r="K57" s="31" t="s">
        <v>33</v>
      </c>
      <c r="L57" s="31" t="s">
        <v>120</v>
      </c>
    </row>
    <row r="58" spans="2:12" ht="45">
      <c r="B58" s="31">
        <v>81112202</v>
      </c>
      <c r="C58" s="31" t="s">
        <v>89</v>
      </c>
      <c r="D58" s="31" t="s">
        <v>108</v>
      </c>
      <c r="E58" s="31" t="s">
        <v>100</v>
      </c>
      <c r="F58" s="31" t="s">
        <v>97</v>
      </c>
      <c r="G58" s="31" t="s">
        <v>99</v>
      </c>
      <c r="H58" s="41">
        <v>3745000</v>
      </c>
      <c r="I58" s="41">
        <v>3745000</v>
      </c>
      <c r="J58" s="31" t="s">
        <v>72</v>
      </c>
      <c r="K58" s="31" t="s">
        <v>33</v>
      </c>
      <c r="L58" s="31" t="s">
        <v>121</v>
      </c>
    </row>
    <row r="59" spans="2:12" ht="45">
      <c r="B59" s="31">
        <v>81112101</v>
      </c>
      <c r="C59" s="31" t="s">
        <v>90</v>
      </c>
      <c r="D59" s="31" t="s">
        <v>107</v>
      </c>
      <c r="E59" s="31" t="s">
        <v>37</v>
      </c>
      <c r="F59" s="31" t="s">
        <v>97</v>
      </c>
      <c r="G59" s="31" t="s">
        <v>99</v>
      </c>
      <c r="H59" s="41">
        <v>17976000</v>
      </c>
      <c r="I59" s="41">
        <v>17976000</v>
      </c>
      <c r="J59" s="31" t="s">
        <v>72</v>
      </c>
      <c r="K59" s="31" t="s">
        <v>33</v>
      </c>
      <c r="L59" s="31" t="s">
        <v>122</v>
      </c>
    </row>
    <row r="60" spans="2:12" ht="45">
      <c r="B60" s="32">
        <v>81112202</v>
      </c>
      <c r="C60" s="31" t="s">
        <v>91</v>
      </c>
      <c r="D60" s="31" t="s">
        <v>108</v>
      </c>
      <c r="E60" s="31" t="s">
        <v>101</v>
      </c>
      <c r="F60" s="31" t="s">
        <v>97</v>
      </c>
      <c r="G60" s="31" t="s">
        <v>99</v>
      </c>
      <c r="H60" s="41">
        <v>11000000</v>
      </c>
      <c r="I60" s="41">
        <v>11000000</v>
      </c>
      <c r="J60" s="31" t="s">
        <v>72</v>
      </c>
      <c r="K60" s="31" t="s">
        <v>33</v>
      </c>
      <c r="L60" s="31" t="s">
        <v>123</v>
      </c>
    </row>
    <row r="61" spans="2:12" ht="45">
      <c r="B61" s="31">
        <v>43233501</v>
      </c>
      <c r="C61" s="31" t="s">
        <v>92</v>
      </c>
      <c r="D61" s="31" t="s">
        <v>108</v>
      </c>
      <c r="E61" s="31" t="s">
        <v>37</v>
      </c>
      <c r="F61" s="31" t="s">
        <v>97</v>
      </c>
      <c r="G61" s="31" t="s">
        <v>99</v>
      </c>
      <c r="H61" s="41">
        <v>91000000</v>
      </c>
      <c r="I61" s="41">
        <v>91000000</v>
      </c>
      <c r="J61" s="31" t="s">
        <v>72</v>
      </c>
      <c r="K61" s="31" t="s">
        <v>33</v>
      </c>
      <c r="L61" s="31" t="s">
        <v>124</v>
      </c>
    </row>
    <row r="62" spans="2:12" ht="45">
      <c r="B62" s="31">
        <v>80111609</v>
      </c>
      <c r="C62" s="31" t="s">
        <v>93</v>
      </c>
      <c r="D62" s="31" t="s">
        <v>107</v>
      </c>
      <c r="E62" s="31" t="s">
        <v>102</v>
      </c>
      <c r="F62" s="31" t="s">
        <v>97</v>
      </c>
      <c r="G62" s="31" t="s">
        <v>40</v>
      </c>
      <c r="H62" s="41">
        <v>33880000</v>
      </c>
      <c r="I62" s="41">
        <v>33880000</v>
      </c>
      <c r="J62" s="31" t="s">
        <v>72</v>
      </c>
      <c r="K62" s="31" t="s">
        <v>33</v>
      </c>
      <c r="L62" s="31" t="s">
        <v>125</v>
      </c>
    </row>
    <row r="63" spans="2:12" ht="45">
      <c r="B63" s="31">
        <v>80111600</v>
      </c>
      <c r="C63" s="31" t="s">
        <v>94</v>
      </c>
      <c r="D63" s="31" t="s">
        <v>107</v>
      </c>
      <c r="E63" s="31" t="s">
        <v>103</v>
      </c>
      <c r="F63" s="31" t="s">
        <v>97</v>
      </c>
      <c r="G63" s="31" t="s">
        <v>40</v>
      </c>
      <c r="H63" s="41">
        <v>82560000</v>
      </c>
      <c r="I63" s="41">
        <v>82560000</v>
      </c>
      <c r="J63" s="31" t="s">
        <v>72</v>
      </c>
      <c r="K63" s="31" t="s">
        <v>33</v>
      </c>
      <c r="L63" s="31" t="s">
        <v>126</v>
      </c>
    </row>
    <row r="64" spans="2:12" ht="45">
      <c r="B64" s="31">
        <v>72101511</v>
      </c>
      <c r="C64" s="31" t="s">
        <v>95</v>
      </c>
      <c r="D64" s="31" t="s">
        <v>107</v>
      </c>
      <c r="E64" s="31" t="s">
        <v>104</v>
      </c>
      <c r="F64" s="31" t="s">
        <v>97</v>
      </c>
      <c r="G64" s="31" t="s">
        <v>99</v>
      </c>
      <c r="H64" s="41">
        <v>7500000</v>
      </c>
      <c r="I64" s="41">
        <f>H64</f>
        <v>7500000</v>
      </c>
      <c r="J64" s="31" t="s">
        <v>72</v>
      </c>
      <c r="K64" s="31" t="s">
        <v>33</v>
      </c>
      <c r="L64" s="31" t="s">
        <v>127</v>
      </c>
    </row>
    <row r="65" spans="2:12" ht="105">
      <c r="B65" s="31">
        <v>86101810</v>
      </c>
      <c r="C65" s="31" t="s">
        <v>128</v>
      </c>
      <c r="D65" s="31" t="s">
        <v>66</v>
      </c>
      <c r="E65" s="31" t="s">
        <v>37</v>
      </c>
      <c r="F65" s="31" t="s">
        <v>130</v>
      </c>
      <c r="G65" s="31" t="s">
        <v>40</v>
      </c>
      <c r="H65" s="33">
        <v>267214110</v>
      </c>
      <c r="I65" s="33">
        <v>267214110</v>
      </c>
      <c r="J65" s="31" t="s">
        <v>41</v>
      </c>
      <c r="K65" s="31" t="s">
        <v>33</v>
      </c>
      <c r="L65" s="31" t="s">
        <v>131</v>
      </c>
    </row>
    <row r="66" spans="2:12" ht="105">
      <c r="B66" s="31">
        <v>93141506</v>
      </c>
      <c r="C66" s="31" t="s">
        <v>129</v>
      </c>
      <c r="D66" s="31" t="s">
        <v>66</v>
      </c>
      <c r="E66" s="31" t="s">
        <v>37</v>
      </c>
      <c r="F66" s="31" t="s">
        <v>130</v>
      </c>
      <c r="G66" s="31" t="s">
        <v>40</v>
      </c>
      <c r="H66" s="33">
        <v>227159282</v>
      </c>
      <c r="I66" s="33">
        <v>227159282</v>
      </c>
      <c r="J66" s="31" t="s">
        <v>41</v>
      </c>
      <c r="K66" s="31" t="s">
        <v>33</v>
      </c>
      <c r="L66" s="31" t="s">
        <v>131</v>
      </c>
    </row>
    <row r="67" spans="2:12" ht="105">
      <c r="B67" s="31">
        <v>80101504</v>
      </c>
      <c r="C67" s="31" t="s">
        <v>379</v>
      </c>
      <c r="D67" s="31" t="s">
        <v>66</v>
      </c>
      <c r="E67" s="31" t="s">
        <v>37</v>
      </c>
      <c r="F67" s="31" t="s">
        <v>130</v>
      </c>
      <c r="G67" s="31" t="s">
        <v>40</v>
      </c>
      <c r="H67" s="33">
        <v>125023398</v>
      </c>
      <c r="I67" s="33">
        <v>125023398</v>
      </c>
      <c r="J67" s="31" t="s">
        <v>41</v>
      </c>
      <c r="K67" s="31" t="s">
        <v>33</v>
      </c>
      <c r="L67" s="31" t="s">
        <v>131</v>
      </c>
    </row>
    <row r="68" spans="2:12" ht="90">
      <c r="B68" s="31">
        <v>80121600</v>
      </c>
      <c r="C68" s="31" t="s">
        <v>132</v>
      </c>
      <c r="D68" s="37">
        <v>43101</v>
      </c>
      <c r="E68" s="31" t="s">
        <v>37</v>
      </c>
      <c r="F68" s="31" t="s">
        <v>38</v>
      </c>
      <c r="G68" s="31" t="s">
        <v>40</v>
      </c>
      <c r="H68" s="42">
        <v>150000000</v>
      </c>
      <c r="I68" s="42">
        <v>150000000</v>
      </c>
      <c r="J68" s="31" t="s">
        <v>72</v>
      </c>
      <c r="K68" s="31" t="s">
        <v>33</v>
      </c>
      <c r="L68" s="31" t="s">
        <v>136</v>
      </c>
    </row>
    <row r="69" spans="2:12" ht="90">
      <c r="B69" s="31">
        <v>80121600</v>
      </c>
      <c r="C69" s="31" t="s">
        <v>133</v>
      </c>
      <c r="D69" s="37">
        <v>43101</v>
      </c>
      <c r="E69" s="31" t="s">
        <v>37</v>
      </c>
      <c r="F69" s="31" t="s">
        <v>38</v>
      </c>
      <c r="G69" s="31" t="s">
        <v>40</v>
      </c>
      <c r="H69" s="42">
        <v>22000000</v>
      </c>
      <c r="I69" s="42">
        <v>22000000</v>
      </c>
      <c r="J69" s="31" t="s">
        <v>72</v>
      </c>
      <c r="K69" s="31" t="s">
        <v>33</v>
      </c>
      <c r="L69" s="31" t="s">
        <v>136</v>
      </c>
    </row>
    <row r="70" spans="2:12" ht="90">
      <c r="B70" s="31">
        <v>80101500</v>
      </c>
      <c r="C70" s="31" t="s">
        <v>134</v>
      </c>
      <c r="D70" s="37">
        <v>43101</v>
      </c>
      <c r="E70" s="31" t="s">
        <v>37</v>
      </c>
      <c r="F70" s="31" t="s">
        <v>38</v>
      </c>
      <c r="G70" s="31" t="s">
        <v>40</v>
      </c>
      <c r="H70" s="42">
        <v>25000000</v>
      </c>
      <c r="I70" s="42">
        <v>25000000</v>
      </c>
      <c r="J70" s="31" t="s">
        <v>72</v>
      </c>
      <c r="K70" s="31" t="s">
        <v>33</v>
      </c>
      <c r="L70" s="31" t="s">
        <v>136</v>
      </c>
    </row>
    <row r="71" spans="2:12" ht="90">
      <c r="B71" s="31">
        <v>80121600</v>
      </c>
      <c r="C71" s="31" t="s">
        <v>135</v>
      </c>
      <c r="D71" s="37">
        <v>43101</v>
      </c>
      <c r="E71" s="31" t="s">
        <v>37</v>
      </c>
      <c r="F71" s="31" t="s">
        <v>38</v>
      </c>
      <c r="G71" s="31" t="s">
        <v>40</v>
      </c>
      <c r="H71" s="42">
        <v>3000000</v>
      </c>
      <c r="I71" s="42">
        <v>3000000</v>
      </c>
      <c r="J71" s="31" t="s">
        <v>72</v>
      </c>
      <c r="K71" s="31" t="s">
        <v>33</v>
      </c>
      <c r="L71" s="31" t="s">
        <v>136</v>
      </c>
    </row>
    <row r="72" spans="2:12" ht="75">
      <c r="B72" s="32">
        <v>85122101</v>
      </c>
      <c r="C72" s="31" t="s">
        <v>137</v>
      </c>
      <c r="D72" s="37" t="s">
        <v>107</v>
      </c>
      <c r="E72" s="31" t="s">
        <v>147</v>
      </c>
      <c r="F72" s="31" t="s">
        <v>97</v>
      </c>
      <c r="G72" s="31" t="s">
        <v>40</v>
      </c>
      <c r="H72" s="43">
        <v>20000000</v>
      </c>
      <c r="I72" s="43">
        <v>20000000</v>
      </c>
      <c r="J72" s="31" t="s">
        <v>72</v>
      </c>
      <c r="K72" s="31" t="s">
        <v>33</v>
      </c>
      <c r="L72" s="31" t="s">
        <v>149</v>
      </c>
    </row>
    <row r="73" spans="2:12" ht="75">
      <c r="B73" s="32">
        <v>85121802</v>
      </c>
      <c r="C73" s="32" t="s">
        <v>138</v>
      </c>
      <c r="D73" s="37" t="s">
        <v>107</v>
      </c>
      <c r="E73" s="31" t="s">
        <v>37</v>
      </c>
      <c r="F73" s="31" t="s">
        <v>97</v>
      </c>
      <c r="G73" s="31" t="s">
        <v>40</v>
      </c>
      <c r="H73" s="43">
        <v>25000000</v>
      </c>
      <c r="I73" s="43">
        <v>25000000</v>
      </c>
      <c r="J73" s="31" t="s">
        <v>72</v>
      </c>
      <c r="K73" s="31" t="s">
        <v>33</v>
      </c>
      <c r="L73" s="31" t="s">
        <v>149</v>
      </c>
    </row>
    <row r="74" spans="2:12" ht="75">
      <c r="B74" s="32">
        <v>85122100</v>
      </c>
      <c r="C74" s="31" t="s">
        <v>139</v>
      </c>
      <c r="D74" s="37" t="s">
        <v>107</v>
      </c>
      <c r="E74" s="31" t="s">
        <v>147</v>
      </c>
      <c r="F74" s="31" t="s">
        <v>97</v>
      </c>
      <c r="G74" s="31" t="s">
        <v>40</v>
      </c>
      <c r="H74" s="43">
        <v>8000000</v>
      </c>
      <c r="I74" s="43">
        <v>8000000</v>
      </c>
      <c r="J74" s="31" t="s">
        <v>72</v>
      </c>
      <c r="K74" s="31" t="s">
        <v>33</v>
      </c>
      <c r="L74" s="31" t="s">
        <v>149</v>
      </c>
    </row>
    <row r="75" spans="2:12" ht="75">
      <c r="B75" s="32">
        <v>46182200</v>
      </c>
      <c r="C75" s="31" t="s">
        <v>140</v>
      </c>
      <c r="D75" s="37" t="s">
        <v>107</v>
      </c>
      <c r="E75" s="31" t="s">
        <v>148</v>
      </c>
      <c r="F75" s="31" t="s">
        <v>97</v>
      </c>
      <c r="G75" s="31" t="s">
        <v>40</v>
      </c>
      <c r="H75" s="43">
        <v>20000000</v>
      </c>
      <c r="I75" s="43">
        <v>20000000</v>
      </c>
      <c r="J75" s="31" t="s">
        <v>72</v>
      </c>
      <c r="K75" s="31" t="s">
        <v>33</v>
      </c>
      <c r="L75" s="31" t="s">
        <v>149</v>
      </c>
    </row>
    <row r="76" spans="2:12" ht="75">
      <c r="B76" s="32">
        <v>49201516</v>
      </c>
      <c r="C76" s="31" t="s">
        <v>141</v>
      </c>
      <c r="D76" s="37" t="s">
        <v>107</v>
      </c>
      <c r="E76" s="31" t="s">
        <v>148</v>
      </c>
      <c r="F76" s="31" t="s">
        <v>97</v>
      </c>
      <c r="G76" s="31" t="s">
        <v>40</v>
      </c>
      <c r="H76" s="43">
        <v>8000000</v>
      </c>
      <c r="I76" s="43">
        <v>8000000</v>
      </c>
      <c r="J76" s="31" t="s">
        <v>72</v>
      </c>
      <c r="K76" s="31" t="s">
        <v>33</v>
      </c>
      <c r="L76" s="31" t="s">
        <v>149</v>
      </c>
    </row>
    <row r="77" spans="2:12" ht="75">
      <c r="B77" s="32">
        <v>42142600</v>
      </c>
      <c r="C77" s="31" t="s">
        <v>142</v>
      </c>
      <c r="D77" s="37" t="s">
        <v>107</v>
      </c>
      <c r="E77" s="31" t="s">
        <v>148</v>
      </c>
      <c r="F77" s="31" t="s">
        <v>97</v>
      </c>
      <c r="G77" s="31" t="s">
        <v>40</v>
      </c>
      <c r="H77" s="43">
        <v>25000000</v>
      </c>
      <c r="I77" s="43">
        <v>25000000</v>
      </c>
      <c r="J77" s="31" t="s">
        <v>72</v>
      </c>
      <c r="K77" s="31" t="s">
        <v>33</v>
      </c>
      <c r="L77" s="31" t="s">
        <v>149</v>
      </c>
    </row>
    <row r="78" spans="2:12" ht="75">
      <c r="B78" s="32" t="s">
        <v>143</v>
      </c>
      <c r="C78" s="31" t="s">
        <v>144</v>
      </c>
      <c r="D78" s="37" t="s">
        <v>107</v>
      </c>
      <c r="E78" s="31" t="s">
        <v>147</v>
      </c>
      <c r="F78" s="31" t="s">
        <v>97</v>
      </c>
      <c r="G78" s="31" t="s">
        <v>40</v>
      </c>
      <c r="H78" s="43">
        <v>7000000</v>
      </c>
      <c r="I78" s="43">
        <v>7000000</v>
      </c>
      <c r="J78" s="31" t="s">
        <v>72</v>
      </c>
      <c r="K78" s="31" t="s">
        <v>33</v>
      </c>
      <c r="L78" s="31" t="s">
        <v>149</v>
      </c>
    </row>
    <row r="79" spans="2:12" ht="75">
      <c r="B79" s="32">
        <v>53102400</v>
      </c>
      <c r="C79" s="31" t="s">
        <v>145</v>
      </c>
      <c r="D79" s="37" t="s">
        <v>107</v>
      </c>
      <c r="E79" s="31" t="s">
        <v>68</v>
      </c>
      <c r="F79" s="31" t="s">
        <v>97</v>
      </c>
      <c r="G79" s="31" t="s">
        <v>40</v>
      </c>
      <c r="H79" s="43">
        <v>3830000</v>
      </c>
      <c r="I79" s="43">
        <v>3830000</v>
      </c>
      <c r="J79" s="31" t="s">
        <v>72</v>
      </c>
      <c r="K79" s="31" t="s">
        <v>33</v>
      </c>
      <c r="L79" s="31" t="s">
        <v>149</v>
      </c>
    </row>
    <row r="80" spans="2:12" ht="75">
      <c r="B80" s="32">
        <v>85161502</v>
      </c>
      <c r="C80" s="31" t="s">
        <v>146</v>
      </c>
      <c r="D80" s="37" t="s">
        <v>107</v>
      </c>
      <c r="E80" s="31" t="s">
        <v>148</v>
      </c>
      <c r="F80" s="31" t="s">
        <v>97</v>
      </c>
      <c r="G80" s="31" t="s">
        <v>40</v>
      </c>
      <c r="H80" s="43">
        <v>15000000</v>
      </c>
      <c r="I80" s="43">
        <v>15000000</v>
      </c>
      <c r="J80" s="31" t="s">
        <v>72</v>
      </c>
      <c r="K80" s="31" t="s">
        <v>33</v>
      </c>
      <c r="L80" s="31" t="s">
        <v>149</v>
      </c>
    </row>
    <row r="81" spans="2:12" ht="90">
      <c r="B81" s="31">
        <v>46181604</v>
      </c>
      <c r="C81" s="31" t="s">
        <v>150</v>
      </c>
      <c r="D81" s="31" t="s">
        <v>107</v>
      </c>
      <c r="E81" s="31" t="s">
        <v>37</v>
      </c>
      <c r="F81" s="31" t="s">
        <v>97</v>
      </c>
      <c r="G81" s="31" t="s">
        <v>40</v>
      </c>
      <c r="H81" s="39">
        <v>20000000</v>
      </c>
      <c r="I81" s="39">
        <v>20000000</v>
      </c>
      <c r="J81" s="31" t="s">
        <v>72</v>
      </c>
      <c r="K81" s="31" t="s">
        <v>33</v>
      </c>
      <c r="L81" s="31" t="s">
        <v>164</v>
      </c>
    </row>
    <row r="82" spans="2:12" ht="90">
      <c r="B82" s="31">
        <v>46181503</v>
      </c>
      <c r="C82" s="31" t="s">
        <v>151</v>
      </c>
      <c r="D82" s="31" t="s">
        <v>107</v>
      </c>
      <c r="E82" s="31" t="s">
        <v>37</v>
      </c>
      <c r="F82" s="31" t="s">
        <v>97</v>
      </c>
      <c r="G82" s="31" t="s">
        <v>40</v>
      </c>
      <c r="H82" s="39">
        <v>80000000</v>
      </c>
      <c r="I82" s="39">
        <v>80000000</v>
      </c>
      <c r="J82" s="31" t="s">
        <v>72</v>
      </c>
      <c r="K82" s="31" t="s">
        <v>33</v>
      </c>
      <c r="L82" s="31" t="s">
        <v>164</v>
      </c>
    </row>
    <row r="83" spans="2:12" ht="90">
      <c r="B83" s="31">
        <v>46191601</v>
      </c>
      <c r="C83" s="31" t="s">
        <v>152</v>
      </c>
      <c r="D83" s="31" t="s">
        <v>107</v>
      </c>
      <c r="E83" s="31" t="s">
        <v>37</v>
      </c>
      <c r="F83" s="31" t="s">
        <v>97</v>
      </c>
      <c r="G83" s="31" t="s">
        <v>40</v>
      </c>
      <c r="H83" s="34">
        <v>15000000</v>
      </c>
      <c r="I83" s="34">
        <v>15000000</v>
      </c>
      <c r="J83" s="31" t="s">
        <v>72</v>
      </c>
      <c r="K83" s="31" t="s">
        <v>33</v>
      </c>
      <c r="L83" s="31" t="s">
        <v>164</v>
      </c>
    </row>
    <row r="84" spans="2:12" ht="90">
      <c r="B84" s="31">
        <v>42172100</v>
      </c>
      <c r="C84" s="31" t="s">
        <v>153</v>
      </c>
      <c r="D84" s="31" t="s">
        <v>107</v>
      </c>
      <c r="E84" s="31" t="s">
        <v>37</v>
      </c>
      <c r="F84" s="31" t="s">
        <v>97</v>
      </c>
      <c r="G84" s="31" t="s">
        <v>40</v>
      </c>
      <c r="H84" s="44">
        <v>10000000</v>
      </c>
      <c r="I84" s="44">
        <v>10000000</v>
      </c>
      <c r="J84" s="31" t="s">
        <v>72</v>
      </c>
      <c r="K84" s="31" t="s">
        <v>33</v>
      </c>
      <c r="L84" s="31" t="s">
        <v>164</v>
      </c>
    </row>
    <row r="85" spans="2:12" ht="90">
      <c r="B85" s="31">
        <v>70141605</v>
      </c>
      <c r="C85" s="31" t="s">
        <v>154</v>
      </c>
      <c r="D85" s="31" t="s">
        <v>107</v>
      </c>
      <c r="E85" s="31" t="s">
        <v>37</v>
      </c>
      <c r="F85" s="31" t="s">
        <v>97</v>
      </c>
      <c r="G85" s="31" t="s">
        <v>40</v>
      </c>
      <c r="H85" s="34">
        <v>18000000</v>
      </c>
      <c r="I85" s="34">
        <v>18000000</v>
      </c>
      <c r="J85" s="31" t="s">
        <v>72</v>
      </c>
      <c r="K85" s="31" t="s">
        <v>33</v>
      </c>
      <c r="L85" s="31" t="s">
        <v>164</v>
      </c>
    </row>
    <row r="86" spans="2:12" ht="90">
      <c r="B86" s="31" t="s">
        <v>339</v>
      </c>
      <c r="C86" s="31" t="s">
        <v>155</v>
      </c>
      <c r="D86" s="31" t="s">
        <v>107</v>
      </c>
      <c r="E86" s="31" t="s">
        <v>37</v>
      </c>
      <c r="F86" s="31" t="s">
        <v>97</v>
      </c>
      <c r="G86" s="31" t="s">
        <v>40</v>
      </c>
      <c r="H86" s="34">
        <v>20000000</v>
      </c>
      <c r="I86" s="34">
        <v>20000000</v>
      </c>
      <c r="J86" s="31" t="s">
        <v>72</v>
      </c>
      <c r="K86" s="31" t="s">
        <v>33</v>
      </c>
      <c r="L86" s="31" t="s">
        <v>164</v>
      </c>
    </row>
    <row r="87" spans="2:12" ht="90">
      <c r="B87" s="31">
        <v>47131905</v>
      </c>
      <c r="C87" s="31" t="s">
        <v>156</v>
      </c>
      <c r="D87" s="31" t="s">
        <v>107</v>
      </c>
      <c r="E87" s="31" t="s">
        <v>37</v>
      </c>
      <c r="F87" s="31" t="s">
        <v>97</v>
      </c>
      <c r="G87" s="31" t="s">
        <v>40</v>
      </c>
      <c r="H87" s="34">
        <v>25000000</v>
      </c>
      <c r="I87" s="34">
        <v>25000000</v>
      </c>
      <c r="J87" s="31" t="s">
        <v>72</v>
      </c>
      <c r="K87" s="31" t="s">
        <v>33</v>
      </c>
      <c r="L87" s="31" t="s">
        <v>164</v>
      </c>
    </row>
    <row r="88" spans="2:12" ht="90">
      <c r="B88" s="31">
        <v>31201513</v>
      </c>
      <c r="C88" s="31" t="s">
        <v>157</v>
      </c>
      <c r="D88" s="31" t="s">
        <v>107</v>
      </c>
      <c r="E88" s="31" t="s">
        <v>37</v>
      </c>
      <c r="F88" s="31" t="s">
        <v>97</v>
      </c>
      <c r="G88" s="31" t="s">
        <v>40</v>
      </c>
      <c r="H88" s="34">
        <v>20000000</v>
      </c>
      <c r="I88" s="34">
        <v>20000000</v>
      </c>
      <c r="J88" s="31" t="s">
        <v>72</v>
      </c>
      <c r="K88" s="31" t="s">
        <v>33</v>
      </c>
      <c r="L88" s="31" t="s">
        <v>164</v>
      </c>
    </row>
    <row r="89" spans="2:12" ht="90">
      <c r="B89" s="31">
        <v>72101509</v>
      </c>
      <c r="C89" s="31" t="s">
        <v>158</v>
      </c>
      <c r="D89" s="31" t="s">
        <v>107</v>
      </c>
      <c r="E89" s="31" t="s">
        <v>37</v>
      </c>
      <c r="F89" s="31" t="s">
        <v>97</v>
      </c>
      <c r="G89" s="31" t="s">
        <v>40</v>
      </c>
      <c r="H89" s="34">
        <v>800000000</v>
      </c>
      <c r="I89" s="34">
        <v>800000000</v>
      </c>
      <c r="J89" s="31" t="s">
        <v>72</v>
      </c>
      <c r="K89" s="31" t="s">
        <v>33</v>
      </c>
      <c r="L89" s="31" t="s">
        <v>164</v>
      </c>
    </row>
    <row r="90" spans="2:12" ht="90">
      <c r="B90" s="31">
        <v>93121702</v>
      </c>
      <c r="C90" s="31" t="s">
        <v>159</v>
      </c>
      <c r="D90" s="31" t="s">
        <v>107</v>
      </c>
      <c r="E90" s="31" t="s">
        <v>37</v>
      </c>
      <c r="F90" s="31" t="s">
        <v>97</v>
      </c>
      <c r="G90" s="31" t="s">
        <v>40</v>
      </c>
      <c r="H90" s="34">
        <v>3500000</v>
      </c>
      <c r="I90" s="34">
        <v>3500000</v>
      </c>
      <c r="J90" s="31" t="s">
        <v>72</v>
      </c>
      <c r="K90" s="31" t="s">
        <v>33</v>
      </c>
      <c r="L90" s="31" t="s">
        <v>164</v>
      </c>
    </row>
    <row r="91" spans="2:12" ht="90">
      <c r="B91" s="31">
        <v>55121704</v>
      </c>
      <c r="C91" s="31" t="s">
        <v>160</v>
      </c>
      <c r="D91" s="31" t="s">
        <v>107</v>
      </c>
      <c r="E91" s="31" t="s">
        <v>37</v>
      </c>
      <c r="F91" s="31" t="s">
        <v>97</v>
      </c>
      <c r="G91" s="31" t="s">
        <v>40</v>
      </c>
      <c r="H91" s="34">
        <v>100000000</v>
      </c>
      <c r="I91" s="34">
        <v>100000000</v>
      </c>
      <c r="J91" s="31" t="s">
        <v>72</v>
      </c>
      <c r="K91" s="31" t="s">
        <v>33</v>
      </c>
      <c r="L91" s="31" t="s">
        <v>164</v>
      </c>
    </row>
    <row r="92" spans="2:12" ht="90">
      <c r="B92" s="31">
        <v>80101510</v>
      </c>
      <c r="C92" s="45" t="s">
        <v>161</v>
      </c>
      <c r="D92" s="31" t="s">
        <v>107</v>
      </c>
      <c r="E92" s="31" t="s">
        <v>37</v>
      </c>
      <c r="F92" s="31" t="s">
        <v>97</v>
      </c>
      <c r="G92" s="31" t="s">
        <v>40</v>
      </c>
      <c r="H92" s="44">
        <v>3500000</v>
      </c>
      <c r="I92" s="44">
        <v>3500000</v>
      </c>
      <c r="J92" s="31" t="s">
        <v>72</v>
      </c>
      <c r="K92" s="31" t="s">
        <v>33</v>
      </c>
      <c r="L92" s="31" t="s">
        <v>164</v>
      </c>
    </row>
    <row r="93" spans="2:12" ht="90">
      <c r="B93" s="31">
        <v>80101510</v>
      </c>
      <c r="C93" s="45" t="s">
        <v>162</v>
      </c>
      <c r="D93" s="31" t="s">
        <v>107</v>
      </c>
      <c r="E93" s="31" t="s">
        <v>37</v>
      </c>
      <c r="F93" s="31" t="s">
        <v>97</v>
      </c>
      <c r="G93" s="31" t="s">
        <v>40</v>
      </c>
      <c r="H93" s="44">
        <v>3000000</v>
      </c>
      <c r="I93" s="44">
        <v>3000000</v>
      </c>
      <c r="J93" s="31" t="s">
        <v>72</v>
      </c>
      <c r="K93" s="31" t="s">
        <v>33</v>
      </c>
      <c r="L93" s="31" t="s">
        <v>164</v>
      </c>
    </row>
    <row r="94" spans="2:12" ht="90">
      <c r="B94" s="31">
        <v>72102900</v>
      </c>
      <c r="C94" s="45" t="s">
        <v>163</v>
      </c>
      <c r="D94" s="31" t="s">
        <v>107</v>
      </c>
      <c r="E94" s="31" t="s">
        <v>37</v>
      </c>
      <c r="F94" s="31" t="s">
        <v>97</v>
      </c>
      <c r="G94" s="31" t="s">
        <v>40</v>
      </c>
      <c r="H94" s="44">
        <f>38000000+10000000</f>
        <v>48000000</v>
      </c>
      <c r="I94" s="44">
        <f>38000000+10000000</f>
        <v>48000000</v>
      </c>
      <c r="J94" s="31" t="s">
        <v>72</v>
      </c>
      <c r="K94" s="31" t="s">
        <v>33</v>
      </c>
      <c r="L94" s="31" t="s">
        <v>164</v>
      </c>
    </row>
    <row r="95" spans="2:12" ht="90">
      <c r="B95" s="31">
        <v>72152707</v>
      </c>
      <c r="C95" s="45" t="s">
        <v>393</v>
      </c>
      <c r="D95" s="40" t="s">
        <v>391</v>
      </c>
      <c r="E95" s="31" t="s">
        <v>71</v>
      </c>
      <c r="F95" s="31" t="s">
        <v>97</v>
      </c>
      <c r="G95" s="31" t="s">
        <v>40</v>
      </c>
      <c r="H95" s="44">
        <v>1046196479</v>
      </c>
      <c r="I95" s="44">
        <v>1046196479</v>
      </c>
      <c r="J95" s="31" t="s">
        <v>72</v>
      </c>
      <c r="K95" s="31" t="s">
        <v>33</v>
      </c>
      <c r="L95" s="31" t="s">
        <v>164</v>
      </c>
    </row>
    <row r="96" spans="2:12" ht="90">
      <c r="B96" s="31">
        <v>81101500</v>
      </c>
      <c r="C96" s="45" t="s">
        <v>394</v>
      </c>
      <c r="D96" s="40" t="s">
        <v>391</v>
      </c>
      <c r="E96" s="31" t="s">
        <v>71</v>
      </c>
      <c r="F96" s="31" t="s">
        <v>97</v>
      </c>
      <c r="G96" s="31" t="s">
        <v>40</v>
      </c>
      <c r="H96" s="44">
        <v>115500000</v>
      </c>
      <c r="I96" s="44">
        <v>115500000</v>
      </c>
      <c r="J96" s="31" t="s">
        <v>72</v>
      </c>
      <c r="K96" s="31" t="s">
        <v>33</v>
      </c>
      <c r="L96" s="31" t="s">
        <v>164</v>
      </c>
    </row>
    <row r="97" spans="2:12" ht="75">
      <c r="B97" s="31" t="s">
        <v>165</v>
      </c>
      <c r="C97" s="31" t="s">
        <v>167</v>
      </c>
      <c r="D97" s="37" t="s">
        <v>66</v>
      </c>
      <c r="E97" s="31" t="s">
        <v>39</v>
      </c>
      <c r="F97" s="31" t="s">
        <v>97</v>
      </c>
      <c r="G97" s="31" t="s">
        <v>65</v>
      </c>
      <c r="H97" s="46">
        <v>395000000</v>
      </c>
      <c r="I97" s="46">
        <v>395000000</v>
      </c>
      <c r="J97" s="31" t="s">
        <v>72</v>
      </c>
      <c r="K97" s="31" t="s">
        <v>33</v>
      </c>
      <c r="L97" s="31" t="s">
        <v>172</v>
      </c>
    </row>
    <row r="98" spans="2:12" ht="135">
      <c r="B98" s="31" t="s">
        <v>166</v>
      </c>
      <c r="C98" s="31" t="s">
        <v>168</v>
      </c>
      <c r="D98" s="37" t="s">
        <v>66</v>
      </c>
      <c r="E98" s="31" t="s">
        <v>39</v>
      </c>
      <c r="F98" s="31" t="s">
        <v>97</v>
      </c>
      <c r="G98" s="31" t="s">
        <v>65</v>
      </c>
      <c r="H98" s="46">
        <v>165000000</v>
      </c>
      <c r="I98" s="46">
        <v>165000000</v>
      </c>
      <c r="J98" s="31" t="s">
        <v>72</v>
      </c>
      <c r="K98" s="31" t="s">
        <v>33</v>
      </c>
      <c r="L98" s="31" t="s">
        <v>172</v>
      </c>
    </row>
    <row r="99" spans="2:12" ht="75">
      <c r="B99" s="31">
        <v>73152101</v>
      </c>
      <c r="C99" s="31" t="s">
        <v>169</v>
      </c>
      <c r="D99" s="37" t="s">
        <v>66</v>
      </c>
      <c r="E99" s="31" t="s">
        <v>39</v>
      </c>
      <c r="F99" s="31" t="s">
        <v>97</v>
      </c>
      <c r="G99" s="31" t="s">
        <v>65</v>
      </c>
      <c r="H99" s="46">
        <v>278000000</v>
      </c>
      <c r="I99" s="46">
        <v>278000000</v>
      </c>
      <c r="J99" s="31" t="s">
        <v>72</v>
      </c>
      <c r="K99" s="31" t="s">
        <v>33</v>
      </c>
      <c r="L99" s="31" t="s">
        <v>172</v>
      </c>
    </row>
    <row r="100" spans="2:12" ht="75">
      <c r="B100" s="31">
        <v>80111600</v>
      </c>
      <c r="C100" s="31" t="s">
        <v>170</v>
      </c>
      <c r="D100" s="37" t="s">
        <v>66</v>
      </c>
      <c r="E100" s="31" t="s">
        <v>39</v>
      </c>
      <c r="F100" s="31" t="s">
        <v>97</v>
      </c>
      <c r="G100" s="31" t="s">
        <v>65</v>
      </c>
      <c r="H100" s="46">
        <v>270000000</v>
      </c>
      <c r="I100" s="46">
        <v>270000000</v>
      </c>
      <c r="J100" s="31" t="s">
        <v>72</v>
      </c>
      <c r="K100" s="31" t="s">
        <v>33</v>
      </c>
      <c r="L100" s="31" t="s">
        <v>172</v>
      </c>
    </row>
    <row r="101" spans="2:12" ht="75">
      <c r="B101" s="31">
        <v>72101500</v>
      </c>
      <c r="C101" s="32" t="s">
        <v>171</v>
      </c>
      <c r="D101" s="37" t="s">
        <v>62</v>
      </c>
      <c r="E101" s="31" t="s">
        <v>67</v>
      </c>
      <c r="F101" s="31" t="s">
        <v>97</v>
      </c>
      <c r="G101" s="31" t="s">
        <v>65</v>
      </c>
      <c r="H101" s="46">
        <v>100000000</v>
      </c>
      <c r="I101" s="46">
        <v>100000000</v>
      </c>
      <c r="J101" s="31" t="s">
        <v>72</v>
      </c>
      <c r="K101" s="31" t="s">
        <v>33</v>
      </c>
      <c r="L101" s="31" t="s">
        <v>172</v>
      </c>
    </row>
    <row r="102" spans="2:12" ht="75">
      <c r="B102" s="31">
        <v>93121702</v>
      </c>
      <c r="C102" s="32" t="s">
        <v>346</v>
      </c>
      <c r="D102" s="37" t="s">
        <v>193</v>
      </c>
      <c r="E102" s="31" t="s">
        <v>347</v>
      </c>
      <c r="F102" s="31" t="s">
        <v>97</v>
      </c>
      <c r="G102" s="31" t="s">
        <v>65</v>
      </c>
      <c r="H102" s="46">
        <v>6000000</v>
      </c>
      <c r="I102" s="46">
        <v>6000000</v>
      </c>
      <c r="J102" s="31" t="s">
        <v>72</v>
      </c>
      <c r="K102" s="31" t="s">
        <v>33</v>
      </c>
      <c r="L102" s="31" t="s">
        <v>172</v>
      </c>
    </row>
    <row r="103" spans="2:12" ht="90">
      <c r="B103" s="31">
        <v>80101704</v>
      </c>
      <c r="C103" s="31" t="s">
        <v>173</v>
      </c>
      <c r="D103" s="37" t="s">
        <v>66</v>
      </c>
      <c r="E103" s="31" t="s">
        <v>175</v>
      </c>
      <c r="F103" s="31" t="s">
        <v>38</v>
      </c>
      <c r="G103" s="31" t="s">
        <v>65</v>
      </c>
      <c r="H103" s="39">
        <f>8500000*8</f>
        <v>68000000</v>
      </c>
      <c r="I103" s="39">
        <f>8500000*8</f>
        <v>68000000</v>
      </c>
      <c r="J103" s="31" t="s">
        <v>72</v>
      </c>
      <c r="K103" s="31" t="s">
        <v>33</v>
      </c>
      <c r="L103" s="31" t="s">
        <v>176</v>
      </c>
    </row>
    <row r="104" spans="2:12" ht="90">
      <c r="B104" s="31">
        <v>12352104</v>
      </c>
      <c r="C104" s="31" t="s">
        <v>174</v>
      </c>
      <c r="D104" s="37" t="s">
        <v>66</v>
      </c>
      <c r="E104" s="31" t="s">
        <v>37</v>
      </c>
      <c r="F104" s="31" t="s">
        <v>38</v>
      </c>
      <c r="G104" s="31" t="s">
        <v>65</v>
      </c>
      <c r="H104" s="39">
        <v>25380241250</v>
      </c>
      <c r="I104" s="39">
        <v>25380241250</v>
      </c>
      <c r="J104" s="31" t="s">
        <v>72</v>
      </c>
      <c r="K104" s="31" t="s">
        <v>33</v>
      </c>
      <c r="L104" s="31" t="s">
        <v>176</v>
      </c>
    </row>
    <row r="105" spans="2:12" ht="75">
      <c r="B105" s="31" t="s">
        <v>177</v>
      </c>
      <c r="C105" s="31" t="s">
        <v>178</v>
      </c>
      <c r="D105" s="31" t="s">
        <v>190</v>
      </c>
      <c r="E105" s="31" t="s">
        <v>191</v>
      </c>
      <c r="F105" s="31" t="s">
        <v>192</v>
      </c>
      <c r="G105" s="31" t="s">
        <v>40</v>
      </c>
      <c r="H105" s="35">
        <v>20000000</v>
      </c>
      <c r="I105" s="35">
        <v>20000000</v>
      </c>
      <c r="J105" s="31" t="s">
        <v>41</v>
      </c>
      <c r="K105" s="31" t="s">
        <v>33</v>
      </c>
      <c r="L105" s="31" t="s">
        <v>196</v>
      </c>
    </row>
    <row r="106" spans="2:12" ht="75">
      <c r="B106" s="31">
        <v>76121501</v>
      </c>
      <c r="C106" s="31" t="s">
        <v>179</v>
      </c>
      <c r="D106" s="31" t="s">
        <v>193</v>
      </c>
      <c r="E106" s="31" t="s">
        <v>67</v>
      </c>
      <c r="F106" s="31" t="s">
        <v>192</v>
      </c>
      <c r="G106" s="31" t="s">
        <v>40</v>
      </c>
      <c r="H106" s="35">
        <v>10000000</v>
      </c>
      <c r="I106" s="35">
        <v>10000000</v>
      </c>
      <c r="J106" s="31" t="s">
        <v>41</v>
      </c>
      <c r="K106" s="31" t="s">
        <v>33</v>
      </c>
      <c r="L106" s="31" t="s">
        <v>196</v>
      </c>
    </row>
    <row r="107" spans="2:12" ht="75">
      <c r="B107" s="31">
        <v>55101520</v>
      </c>
      <c r="C107" s="31" t="s">
        <v>180</v>
      </c>
      <c r="D107" s="37" t="s">
        <v>66</v>
      </c>
      <c r="E107" s="31" t="s">
        <v>39</v>
      </c>
      <c r="F107" s="31" t="s">
        <v>192</v>
      </c>
      <c r="G107" s="31" t="s">
        <v>40</v>
      </c>
      <c r="H107" s="35">
        <v>15000000</v>
      </c>
      <c r="I107" s="35">
        <v>15000000</v>
      </c>
      <c r="J107" s="31" t="s">
        <v>41</v>
      </c>
      <c r="K107" s="31" t="s">
        <v>33</v>
      </c>
      <c r="L107" s="31" t="s">
        <v>196</v>
      </c>
    </row>
    <row r="108" spans="2:12" ht="75">
      <c r="B108" s="31">
        <v>76122203</v>
      </c>
      <c r="C108" s="31" t="s">
        <v>181</v>
      </c>
      <c r="D108" s="31" t="s">
        <v>66</v>
      </c>
      <c r="E108" s="31" t="s">
        <v>39</v>
      </c>
      <c r="F108" s="31" t="s">
        <v>192</v>
      </c>
      <c r="G108" s="31" t="s">
        <v>40</v>
      </c>
      <c r="H108" s="35">
        <v>15000000</v>
      </c>
      <c r="I108" s="35">
        <v>15000000</v>
      </c>
      <c r="J108" s="31" t="s">
        <v>41</v>
      </c>
      <c r="K108" s="31" t="s">
        <v>33</v>
      </c>
      <c r="L108" s="31" t="s">
        <v>196</v>
      </c>
    </row>
    <row r="109" spans="2:12" ht="75">
      <c r="B109" s="31">
        <v>77121701</v>
      </c>
      <c r="C109" s="31" t="s">
        <v>182</v>
      </c>
      <c r="D109" s="31" t="s">
        <v>66</v>
      </c>
      <c r="E109" s="31" t="s">
        <v>39</v>
      </c>
      <c r="F109" s="31" t="s">
        <v>192</v>
      </c>
      <c r="G109" s="31" t="s">
        <v>40</v>
      </c>
      <c r="H109" s="35">
        <v>25000000</v>
      </c>
      <c r="I109" s="35">
        <v>25000000</v>
      </c>
      <c r="J109" s="31" t="s">
        <v>41</v>
      </c>
      <c r="K109" s="31" t="s">
        <v>33</v>
      </c>
      <c r="L109" s="31" t="s">
        <v>196</v>
      </c>
    </row>
    <row r="110" spans="2:12" ht="75">
      <c r="B110" s="31">
        <v>77111501</v>
      </c>
      <c r="C110" s="31" t="s">
        <v>183</v>
      </c>
      <c r="D110" s="31" t="s">
        <v>193</v>
      </c>
      <c r="E110" s="31" t="s">
        <v>67</v>
      </c>
      <c r="F110" s="31" t="s">
        <v>192</v>
      </c>
      <c r="G110" s="31" t="s">
        <v>40</v>
      </c>
      <c r="H110" s="35">
        <v>100000000</v>
      </c>
      <c r="I110" s="35">
        <v>100000000</v>
      </c>
      <c r="J110" s="31" t="s">
        <v>41</v>
      </c>
      <c r="K110" s="31" t="s">
        <v>33</v>
      </c>
      <c r="L110" s="31" t="s">
        <v>196</v>
      </c>
    </row>
    <row r="111" spans="2:12" ht="75">
      <c r="B111" s="31">
        <v>77111501</v>
      </c>
      <c r="C111" s="31" t="s">
        <v>184</v>
      </c>
      <c r="D111" s="31" t="s">
        <v>66</v>
      </c>
      <c r="E111" s="31" t="s">
        <v>39</v>
      </c>
      <c r="F111" s="31" t="s">
        <v>192</v>
      </c>
      <c r="G111" s="31" t="s">
        <v>40</v>
      </c>
      <c r="H111" s="35">
        <v>150000000</v>
      </c>
      <c r="I111" s="35">
        <v>150000000</v>
      </c>
      <c r="J111" s="31" t="s">
        <v>41</v>
      </c>
      <c r="K111" s="31" t="s">
        <v>33</v>
      </c>
      <c r="L111" s="31" t="s">
        <v>196</v>
      </c>
    </row>
    <row r="112" spans="2:12" ht="75">
      <c r="B112" s="31">
        <v>77101701</v>
      </c>
      <c r="C112" s="31" t="s">
        <v>185</v>
      </c>
      <c r="D112" s="31" t="s">
        <v>193</v>
      </c>
      <c r="E112" s="31" t="s">
        <v>67</v>
      </c>
      <c r="F112" s="31" t="s">
        <v>192</v>
      </c>
      <c r="G112" s="31" t="s">
        <v>40</v>
      </c>
      <c r="H112" s="35">
        <v>20000000</v>
      </c>
      <c r="I112" s="35">
        <v>20000000</v>
      </c>
      <c r="J112" s="31" t="s">
        <v>41</v>
      </c>
      <c r="K112" s="31" t="s">
        <v>33</v>
      </c>
      <c r="L112" s="31" t="s">
        <v>196</v>
      </c>
    </row>
    <row r="113" spans="2:12" ht="75">
      <c r="B113" s="31">
        <v>77102001</v>
      </c>
      <c r="C113" s="31" t="s">
        <v>186</v>
      </c>
      <c r="D113" s="31" t="s">
        <v>62</v>
      </c>
      <c r="E113" s="31" t="s">
        <v>194</v>
      </c>
      <c r="F113" s="31" t="s">
        <v>192</v>
      </c>
      <c r="G113" s="31" t="s">
        <v>40</v>
      </c>
      <c r="H113" s="35">
        <v>30000000</v>
      </c>
      <c r="I113" s="35">
        <v>30000000</v>
      </c>
      <c r="J113" s="31" t="s">
        <v>41</v>
      </c>
      <c r="K113" s="31" t="s">
        <v>33</v>
      </c>
      <c r="L113" s="31" t="s">
        <v>196</v>
      </c>
    </row>
    <row r="114" spans="2:12" ht="75">
      <c r="B114" s="31">
        <v>77102001</v>
      </c>
      <c r="C114" s="31" t="s">
        <v>187</v>
      </c>
      <c r="D114" s="31" t="s">
        <v>66</v>
      </c>
      <c r="E114" s="31" t="s">
        <v>39</v>
      </c>
      <c r="F114" s="31" t="s">
        <v>192</v>
      </c>
      <c r="G114" s="31" t="s">
        <v>40</v>
      </c>
      <c r="H114" s="35">
        <v>30000000</v>
      </c>
      <c r="I114" s="35">
        <v>30000000</v>
      </c>
      <c r="J114" s="31" t="s">
        <v>41</v>
      </c>
      <c r="K114" s="31" t="s">
        <v>33</v>
      </c>
      <c r="L114" s="31" t="s">
        <v>196</v>
      </c>
    </row>
    <row r="115" spans="2:12" ht="75">
      <c r="B115" s="31">
        <v>76121701</v>
      </c>
      <c r="C115" s="31" t="s">
        <v>188</v>
      </c>
      <c r="D115" s="31" t="s">
        <v>66</v>
      </c>
      <c r="E115" s="31" t="s">
        <v>39</v>
      </c>
      <c r="F115" s="31" t="s">
        <v>192</v>
      </c>
      <c r="G115" s="31" t="s">
        <v>40</v>
      </c>
      <c r="H115" s="35">
        <v>20000000</v>
      </c>
      <c r="I115" s="35">
        <v>20000000</v>
      </c>
      <c r="J115" s="31" t="s">
        <v>41</v>
      </c>
      <c r="K115" s="31" t="s">
        <v>33</v>
      </c>
      <c r="L115" s="31" t="s">
        <v>196</v>
      </c>
    </row>
    <row r="116" spans="2:12" ht="75">
      <c r="B116" s="31">
        <v>77111501</v>
      </c>
      <c r="C116" s="31" t="s">
        <v>189</v>
      </c>
      <c r="D116" s="31" t="s">
        <v>195</v>
      </c>
      <c r="E116" s="31" t="s">
        <v>100</v>
      </c>
      <c r="F116" s="31" t="s">
        <v>192</v>
      </c>
      <c r="G116" s="31" t="s">
        <v>40</v>
      </c>
      <c r="H116" s="35">
        <v>10514965819.54</v>
      </c>
      <c r="I116" s="35">
        <v>10514965819.54</v>
      </c>
      <c r="J116" s="31" t="s">
        <v>197</v>
      </c>
      <c r="K116" s="31" t="s">
        <v>198</v>
      </c>
      <c r="L116" s="31" t="s">
        <v>196</v>
      </c>
    </row>
    <row r="117" spans="2:12" ht="75">
      <c r="B117" s="47">
        <v>78181500</v>
      </c>
      <c r="C117" s="47" t="s">
        <v>199</v>
      </c>
      <c r="D117" s="48" t="s">
        <v>66</v>
      </c>
      <c r="E117" s="49" t="s">
        <v>104</v>
      </c>
      <c r="F117" s="49" t="s">
        <v>219</v>
      </c>
      <c r="G117" s="49" t="s">
        <v>40</v>
      </c>
      <c r="H117" s="36">
        <v>30800000</v>
      </c>
      <c r="I117" s="36">
        <v>30800000</v>
      </c>
      <c r="J117" s="50" t="s">
        <v>72</v>
      </c>
      <c r="K117" s="50" t="s">
        <v>33</v>
      </c>
      <c r="L117" s="50" t="s">
        <v>220</v>
      </c>
    </row>
    <row r="118" spans="2:12" ht="75">
      <c r="B118" s="51" t="s">
        <v>340</v>
      </c>
      <c r="C118" s="47" t="s">
        <v>200</v>
      </c>
      <c r="D118" s="48" t="s">
        <v>66</v>
      </c>
      <c r="E118" s="49" t="s">
        <v>104</v>
      </c>
      <c r="F118" s="49" t="s">
        <v>219</v>
      </c>
      <c r="G118" s="49" t="s">
        <v>40</v>
      </c>
      <c r="H118" s="36">
        <v>105750000</v>
      </c>
      <c r="I118" s="36">
        <v>105750000</v>
      </c>
      <c r="J118" s="50" t="s">
        <v>72</v>
      </c>
      <c r="K118" s="50" t="s">
        <v>33</v>
      </c>
      <c r="L118" s="50" t="s">
        <v>220</v>
      </c>
    </row>
    <row r="119" spans="2:12" ht="75">
      <c r="B119" s="51" t="s">
        <v>341</v>
      </c>
      <c r="C119" s="47" t="s">
        <v>201</v>
      </c>
      <c r="D119" s="48" t="s">
        <v>66</v>
      </c>
      <c r="E119" s="49" t="s">
        <v>104</v>
      </c>
      <c r="F119" s="49" t="s">
        <v>219</v>
      </c>
      <c r="G119" s="49" t="s">
        <v>40</v>
      </c>
      <c r="H119" s="36">
        <v>150000000</v>
      </c>
      <c r="I119" s="36">
        <v>150000000</v>
      </c>
      <c r="J119" s="50" t="s">
        <v>72</v>
      </c>
      <c r="K119" s="50" t="s">
        <v>33</v>
      </c>
      <c r="L119" s="50" t="s">
        <v>220</v>
      </c>
    </row>
    <row r="120" spans="2:12" ht="75">
      <c r="B120" s="32">
        <v>41114500</v>
      </c>
      <c r="C120" s="47" t="s">
        <v>202</v>
      </c>
      <c r="D120" s="48" t="s">
        <v>66</v>
      </c>
      <c r="E120" s="49" t="s">
        <v>104</v>
      </c>
      <c r="F120" s="49" t="s">
        <v>219</v>
      </c>
      <c r="G120" s="49" t="s">
        <v>40</v>
      </c>
      <c r="H120" s="36">
        <v>200000000</v>
      </c>
      <c r="I120" s="36">
        <v>200000000</v>
      </c>
      <c r="J120" s="50" t="s">
        <v>72</v>
      </c>
      <c r="K120" s="50" t="s">
        <v>33</v>
      </c>
      <c r="L120" s="50" t="s">
        <v>220</v>
      </c>
    </row>
    <row r="121" spans="2:12" ht="75">
      <c r="B121" s="51" t="s">
        <v>343</v>
      </c>
      <c r="C121" s="47" t="s">
        <v>203</v>
      </c>
      <c r="D121" s="48" t="s">
        <v>66</v>
      </c>
      <c r="E121" s="49" t="s">
        <v>104</v>
      </c>
      <c r="F121" s="49" t="s">
        <v>219</v>
      </c>
      <c r="G121" s="49" t="s">
        <v>40</v>
      </c>
      <c r="H121" s="36">
        <v>163000000</v>
      </c>
      <c r="I121" s="36">
        <v>163000000</v>
      </c>
      <c r="J121" s="50" t="s">
        <v>72</v>
      </c>
      <c r="K121" s="50" t="s">
        <v>33</v>
      </c>
      <c r="L121" s="50" t="s">
        <v>220</v>
      </c>
    </row>
    <row r="122" spans="2:12" ht="75">
      <c r="B122" s="47" t="s">
        <v>342</v>
      </c>
      <c r="C122" s="47" t="s">
        <v>204</v>
      </c>
      <c r="D122" s="48" t="s">
        <v>66</v>
      </c>
      <c r="E122" s="49" t="s">
        <v>104</v>
      </c>
      <c r="F122" s="49" t="s">
        <v>219</v>
      </c>
      <c r="G122" s="49" t="s">
        <v>40</v>
      </c>
      <c r="H122" s="36">
        <v>53000000</v>
      </c>
      <c r="I122" s="36">
        <v>53000000</v>
      </c>
      <c r="J122" s="50" t="s">
        <v>72</v>
      </c>
      <c r="K122" s="50" t="s">
        <v>33</v>
      </c>
      <c r="L122" s="50" t="s">
        <v>220</v>
      </c>
    </row>
    <row r="123" spans="2:12" ht="75">
      <c r="B123" s="47">
        <v>41104800</v>
      </c>
      <c r="C123" s="47" t="s">
        <v>205</v>
      </c>
      <c r="D123" s="48" t="s">
        <v>66</v>
      </c>
      <c r="E123" s="49" t="s">
        <v>104</v>
      </c>
      <c r="F123" s="49" t="s">
        <v>219</v>
      </c>
      <c r="G123" s="49" t="s">
        <v>40</v>
      </c>
      <c r="H123" s="36">
        <v>94860000</v>
      </c>
      <c r="I123" s="36">
        <v>94860000</v>
      </c>
      <c r="J123" s="50" t="s">
        <v>72</v>
      </c>
      <c r="K123" s="50" t="s">
        <v>33</v>
      </c>
      <c r="L123" s="50" t="s">
        <v>220</v>
      </c>
    </row>
    <row r="124" spans="2:12" ht="75">
      <c r="B124" s="51" t="s">
        <v>206</v>
      </c>
      <c r="C124" s="47" t="s">
        <v>207</v>
      </c>
      <c r="D124" s="48" t="s">
        <v>66</v>
      </c>
      <c r="E124" s="49" t="s">
        <v>104</v>
      </c>
      <c r="F124" s="49" t="s">
        <v>219</v>
      </c>
      <c r="G124" s="49" t="s">
        <v>40</v>
      </c>
      <c r="H124" s="36">
        <v>111900000</v>
      </c>
      <c r="I124" s="36">
        <v>111900000</v>
      </c>
      <c r="J124" s="50" t="s">
        <v>72</v>
      </c>
      <c r="K124" s="50" t="s">
        <v>33</v>
      </c>
      <c r="L124" s="50" t="s">
        <v>220</v>
      </c>
    </row>
    <row r="125" spans="2:12" ht="75">
      <c r="B125" s="47" t="s">
        <v>208</v>
      </c>
      <c r="C125" s="47" t="s">
        <v>209</v>
      </c>
      <c r="D125" s="48" t="s">
        <v>66</v>
      </c>
      <c r="E125" s="49" t="s">
        <v>104</v>
      </c>
      <c r="F125" s="49" t="s">
        <v>219</v>
      </c>
      <c r="G125" s="49" t="s">
        <v>40</v>
      </c>
      <c r="H125" s="36">
        <v>138740000</v>
      </c>
      <c r="I125" s="36">
        <v>138740000</v>
      </c>
      <c r="J125" s="50" t="s">
        <v>72</v>
      </c>
      <c r="K125" s="50" t="s">
        <v>33</v>
      </c>
      <c r="L125" s="50" t="s">
        <v>220</v>
      </c>
    </row>
    <row r="126" spans="2:12" ht="75">
      <c r="B126" s="47" t="s">
        <v>208</v>
      </c>
      <c r="C126" s="47" t="s">
        <v>210</v>
      </c>
      <c r="D126" s="48" t="s">
        <v>66</v>
      </c>
      <c r="E126" s="49" t="s">
        <v>104</v>
      </c>
      <c r="F126" s="49" t="s">
        <v>219</v>
      </c>
      <c r="G126" s="49" t="s">
        <v>40</v>
      </c>
      <c r="H126" s="36">
        <v>250000000</v>
      </c>
      <c r="I126" s="36">
        <v>250000000</v>
      </c>
      <c r="J126" s="50" t="s">
        <v>72</v>
      </c>
      <c r="K126" s="50" t="s">
        <v>33</v>
      </c>
      <c r="L126" s="50" t="s">
        <v>220</v>
      </c>
    </row>
    <row r="127" spans="2:12" ht="75">
      <c r="B127" s="47" t="s">
        <v>208</v>
      </c>
      <c r="C127" s="47" t="s">
        <v>211</v>
      </c>
      <c r="D127" s="48" t="s">
        <v>66</v>
      </c>
      <c r="E127" s="49" t="s">
        <v>104</v>
      </c>
      <c r="F127" s="49" t="s">
        <v>219</v>
      </c>
      <c r="G127" s="49" t="s">
        <v>40</v>
      </c>
      <c r="H127" s="36">
        <v>130200000</v>
      </c>
      <c r="I127" s="36">
        <v>130200000</v>
      </c>
      <c r="J127" s="50" t="s">
        <v>72</v>
      </c>
      <c r="K127" s="50" t="s">
        <v>33</v>
      </c>
      <c r="L127" s="50" t="s">
        <v>220</v>
      </c>
    </row>
    <row r="128" spans="2:12" ht="75">
      <c r="B128" s="47" t="s">
        <v>208</v>
      </c>
      <c r="C128" s="47" t="s">
        <v>212</v>
      </c>
      <c r="D128" s="48" t="s">
        <v>66</v>
      </c>
      <c r="E128" s="49" t="s">
        <v>104</v>
      </c>
      <c r="F128" s="49" t="s">
        <v>219</v>
      </c>
      <c r="G128" s="49" t="s">
        <v>40</v>
      </c>
      <c r="H128" s="36">
        <v>130200000</v>
      </c>
      <c r="I128" s="36">
        <v>130200000</v>
      </c>
      <c r="J128" s="50" t="s">
        <v>72</v>
      </c>
      <c r="K128" s="50" t="s">
        <v>33</v>
      </c>
      <c r="L128" s="50" t="s">
        <v>220</v>
      </c>
    </row>
    <row r="129" spans="2:12" ht="75">
      <c r="B129" s="47" t="s">
        <v>208</v>
      </c>
      <c r="C129" s="47" t="s">
        <v>213</v>
      </c>
      <c r="D129" s="48" t="s">
        <v>66</v>
      </c>
      <c r="E129" s="49" t="s">
        <v>104</v>
      </c>
      <c r="F129" s="49" t="s">
        <v>219</v>
      </c>
      <c r="G129" s="49" t="s">
        <v>40</v>
      </c>
      <c r="H129" s="36">
        <v>300000000</v>
      </c>
      <c r="I129" s="36">
        <v>300000000</v>
      </c>
      <c r="J129" s="50" t="s">
        <v>72</v>
      </c>
      <c r="K129" s="50" t="s">
        <v>33</v>
      </c>
      <c r="L129" s="50" t="s">
        <v>220</v>
      </c>
    </row>
    <row r="130" spans="2:12" ht="75">
      <c r="B130" s="47" t="s">
        <v>208</v>
      </c>
      <c r="C130" s="47" t="s">
        <v>214</v>
      </c>
      <c r="D130" s="48" t="s">
        <v>66</v>
      </c>
      <c r="E130" s="49" t="s">
        <v>104</v>
      </c>
      <c r="F130" s="49" t="s">
        <v>219</v>
      </c>
      <c r="G130" s="49" t="s">
        <v>40</v>
      </c>
      <c r="H130" s="36">
        <v>109200000</v>
      </c>
      <c r="I130" s="36">
        <v>109200000</v>
      </c>
      <c r="J130" s="50" t="s">
        <v>72</v>
      </c>
      <c r="K130" s="50" t="s">
        <v>33</v>
      </c>
      <c r="L130" s="50" t="s">
        <v>220</v>
      </c>
    </row>
    <row r="131" spans="2:12" ht="75">
      <c r="B131" s="47" t="s">
        <v>215</v>
      </c>
      <c r="C131" s="47" t="s">
        <v>216</v>
      </c>
      <c r="D131" s="48" t="s">
        <v>66</v>
      </c>
      <c r="E131" s="49" t="s">
        <v>104</v>
      </c>
      <c r="F131" s="49" t="s">
        <v>219</v>
      </c>
      <c r="G131" s="49" t="s">
        <v>40</v>
      </c>
      <c r="H131" s="36">
        <v>2350000000</v>
      </c>
      <c r="I131" s="36">
        <v>2350000000</v>
      </c>
      <c r="J131" s="50" t="s">
        <v>72</v>
      </c>
      <c r="K131" s="50" t="s">
        <v>33</v>
      </c>
      <c r="L131" s="50" t="s">
        <v>220</v>
      </c>
    </row>
    <row r="132" spans="2:12" ht="75">
      <c r="B132" s="47">
        <v>80101604</v>
      </c>
      <c r="C132" s="47" t="s">
        <v>217</v>
      </c>
      <c r="D132" s="48" t="s">
        <v>66</v>
      </c>
      <c r="E132" s="49" t="s">
        <v>104</v>
      </c>
      <c r="F132" s="49" t="s">
        <v>219</v>
      </c>
      <c r="G132" s="49" t="s">
        <v>40</v>
      </c>
      <c r="H132" s="36">
        <v>130000000</v>
      </c>
      <c r="I132" s="36">
        <v>130000000</v>
      </c>
      <c r="J132" s="50" t="s">
        <v>72</v>
      </c>
      <c r="K132" s="50" t="s">
        <v>33</v>
      </c>
      <c r="L132" s="50" t="s">
        <v>220</v>
      </c>
    </row>
    <row r="133" spans="2:12" ht="75">
      <c r="B133" s="47">
        <v>73161504</v>
      </c>
      <c r="C133" s="47" t="s">
        <v>218</v>
      </c>
      <c r="D133" s="48" t="s">
        <v>66</v>
      </c>
      <c r="E133" s="49" t="s">
        <v>104</v>
      </c>
      <c r="F133" s="49" t="s">
        <v>219</v>
      </c>
      <c r="G133" s="49" t="s">
        <v>40</v>
      </c>
      <c r="H133" s="36">
        <v>1740000000</v>
      </c>
      <c r="I133" s="36">
        <v>1740000000</v>
      </c>
      <c r="J133" s="50" t="s">
        <v>72</v>
      </c>
      <c r="K133" s="50" t="s">
        <v>33</v>
      </c>
      <c r="L133" s="50" t="s">
        <v>220</v>
      </c>
    </row>
    <row r="134" spans="2:12" ht="75">
      <c r="B134" s="47">
        <v>12352302</v>
      </c>
      <c r="C134" s="47" t="s">
        <v>384</v>
      </c>
      <c r="D134" s="48" t="s">
        <v>66</v>
      </c>
      <c r="E134" s="49" t="s">
        <v>104</v>
      </c>
      <c r="F134" s="49" t="s">
        <v>219</v>
      </c>
      <c r="G134" s="49" t="s">
        <v>40</v>
      </c>
      <c r="H134" s="36">
        <v>5000000</v>
      </c>
      <c r="I134" s="36">
        <v>5000000</v>
      </c>
      <c r="J134" s="50" t="s">
        <v>72</v>
      </c>
      <c r="K134" s="50" t="s">
        <v>33</v>
      </c>
      <c r="L134" s="50" t="s">
        <v>220</v>
      </c>
    </row>
    <row r="135" spans="2:12" ht="75">
      <c r="B135" s="47">
        <v>80111604</v>
      </c>
      <c r="C135" s="47" t="s">
        <v>385</v>
      </c>
      <c r="D135" s="48" t="s">
        <v>193</v>
      </c>
      <c r="E135" s="49" t="s">
        <v>103</v>
      </c>
      <c r="F135" s="49" t="s">
        <v>219</v>
      </c>
      <c r="G135" s="49" t="s">
        <v>40</v>
      </c>
      <c r="H135" s="36">
        <v>14000000</v>
      </c>
      <c r="I135" s="36">
        <v>14000000</v>
      </c>
      <c r="J135" s="50" t="s">
        <v>72</v>
      </c>
      <c r="K135" s="50" t="s">
        <v>33</v>
      </c>
      <c r="L135" s="50" t="s">
        <v>220</v>
      </c>
    </row>
    <row r="136" spans="2:12" ht="75">
      <c r="B136" s="31">
        <v>24141709</v>
      </c>
      <c r="C136" s="31" t="s">
        <v>221</v>
      </c>
      <c r="D136" s="52" t="s">
        <v>66</v>
      </c>
      <c r="E136" s="31" t="s">
        <v>37</v>
      </c>
      <c r="F136" s="31" t="s">
        <v>64</v>
      </c>
      <c r="G136" s="31" t="s">
        <v>40</v>
      </c>
      <c r="H136" s="39">
        <f>10981500000</f>
        <v>10981500000</v>
      </c>
      <c r="I136" s="39">
        <v>10981500000</v>
      </c>
      <c r="J136" s="31" t="s">
        <v>72</v>
      </c>
      <c r="K136" s="31" t="s">
        <v>33</v>
      </c>
      <c r="L136" s="31" t="s">
        <v>235</v>
      </c>
    </row>
    <row r="137" spans="2:12" ht="75">
      <c r="B137" s="31">
        <v>24122004</v>
      </c>
      <c r="C137" s="31" t="s">
        <v>222</v>
      </c>
      <c r="D137" s="52" t="s">
        <v>66</v>
      </c>
      <c r="E137" s="31" t="s">
        <v>37</v>
      </c>
      <c r="F137" s="31" t="s">
        <v>64</v>
      </c>
      <c r="G137" s="31" t="s">
        <v>40</v>
      </c>
      <c r="H137" s="39">
        <v>600000000</v>
      </c>
      <c r="I137" s="39">
        <v>600000000</v>
      </c>
      <c r="J137" s="31" t="s">
        <v>72</v>
      </c>
      <c r="K137" s="31" t="s">
        <v>33</v>
      </c>
      <c r="L137" s="31" t="s">
        <v>235</v>
      </c>
    </row>
    <row r="138" spans="2:12" ht="75">
      <c r="B138" s="31">
        <v>24112500</v>
      </c>
      <c r="C138" s="31" t="s">
        <v>223</v>
      </c>
      <c r="D138" s="52" t="s">
        <v>66</v>
      </c>
      <c r="E138" s="31" t="s">
        <v>37</v>
      </c>
      <c r="F138" s="31" t="s">
        <v>64</v>
      </c>
      <c r="G138" s="31" t="s">
        <v>40</v>
      </c>
      <c r="H138" s="39">
        <f>4700000000*1.1</f>
        <v>5170000000</v>
      </c>
      <c r="I138" s="39">
        <f>4700000000*1.1</f>
        <v>5170000000</v>
      </c>
      <c r="J138" s="31" t="s">
        <v>72</v>
      </c>
      <c r="K138" s="31" t="s">
        <v>33</v>
      </c>
      <c r="L138" s="31" t="s">
        <v>235</v>
      </c>
    </row>
    <row r="139" spans="2:12" ht="75">
      <c r="B139" s="31">
        <v>24121503</v>
      </c>
      <c r="C139" s="31" t="s">
        <v>224</v>
      </c>
      <c r="D139" s="31" t="s">
        <v>66</v>
      </c>
      <c r="E139" s="31" t="s">
        <v>37</v>
      </c>
      <c r="F139" s="31" t="s">
        <v>64</v>
      </c>
      <c r="G139" s="31" t="s">
        <v>40</v>
      </c>
      <c r="H139" s="39">
        <v>1265484847</v>
      </c>
      <c r="I139" s="39">
        <v>1265484847</v>
      </c>
      <c r="J139" s="31" t="s">
        <v>72</v>
      </c>
      <c r="K139" s="31" t="s">
        <v>33</v>
      </c>
      <c r="L139" s="31" t="s">
        <v>235</v>
      </c>
    </row>
    <row r="140" spans="2:12" ht="75">
      <c r="B140" s="31">
        <v>31181701</v>
      </c>
      <c r="C140" s="31" t="s">
        <v>225</v>
      </c>
      <c r="D140" s="31" t="s">
        <v>66</v>
      </c>
      <c r="E140" s="31" t="s">
        <v>37</v>
      </c>
      <c r="F140" s="31" t="s">
        <v>64</v>
      </c>
      <c r="G140" s="31" t="s">
        <v>40</v>
      </c>
      <c r="H140" s="39">
        <f>513065208*1.1</f>
        <v>564371728.8000001</v>
      </c>
      <c r="I140" s="39">
        <f>513065208*1.1</f>
        <v>564371728.8000001</v>
      </c>
      <c r="J140" s="31" t="s">
        <v>72</v>
      </c>
      <c r="K140" s="31" t="s">
        <v>33</v>
      </c>
      <c r="L140" s="31" t="s">
        <v>235</v>
      </c>
    </row>
    <row r="141" spans="2:12" ht="75">
      <c r="B141" s="31">
        <v>24121513</v>
      </c>
      <c r="C141" s="31" t="s">
        <v>226</v>
      </c>
      <c r="D141" s="31" t="s">
        <v>66</v>
      </c>
      <c r="E141" s="31" t="s">
        <v>37</v>
      </c>
      <c r="F141" s="31" t="s">
        <v>64</v>
      </c>
      <c r="G141" s="31" t="s">
        <v>40</v>
      </c>
      <c r="H141" s="39">
        <f>25650*15000*1.19*1.1</f>
        <v>503637750.00000006</v>
      </c>
      <c r="I141" s="39">
        <f>25650*15000*1.19*1.1</f>
        <v>503637750.00000006</v>
      </c>
      <c r="J141" s="31" t="s">
        <v>72</v>
      </c>
      <c r="K141" s="31" t="s">
        <v>33</v>
      </c>
      <c r="L141" s="31" t="s">
        <v>235</v>
      </c>
    </row>
    <row r="142" spans="2:12" ht="75">
      <c r="B142" s="31">
        <v>24122003</v>
      </c>
      <c r="C142" s="31" t="s">
        <v>227</v>
      </c>
      <c r="D142" s="52" t="s">
        <v>66</v>
      </c>
      <c r="E142" s="31" t="s">
        <v>37</v>
      </c>
      <c r="F142" s="31" t="s">
        <v>64</v>
      </c>
      <c r="G142" s="31" t="s">
        <v>40</v>
      </c>
      <c r="H142" s="39">
        <f>42826500000-H143-H144</f>
        <v>41836300000</v>
      </c>
      <c r="I142" s="39">
        <f>42826500000-I143-I144</f>
        <v>41836300000</v>
      </c>
      <c r="J142" s="31" t="s">
        <v>72</v>
      </c>
      <c r="K142" s="31" t="s">
        <v>33</v>
      </c>
      <c r="L142" s="31" t="s">
        <v>235</v>
      </c>
    </row>
    <row r="143" spans="2:12" ht="75">
      <c r="B143" s="31">
        <v>24122002</v>
      </c>
      <c r="C143" s="31" t="s">
        <v>228</v>
      </c>
      <c r="D143" s="31" t="s">
        <v>66</v>
      </c>
      <c r="E143" s="31" t="s">
        <v>37</v>
      </c>
      <c r="F143" s="31" t="s">
        <v>64</v>
      </c>
      <c r="G143" s="31" t="s">
        <v>40</v>
      </c>
      <c r="H143" s="39">
        <f>200000*1.1*410</f>
        <v>90200000.00000001</v>
      </c>
      <c r="I143" s="39">
        <f>200000*1.1*410</f>
        <v>90200000.00000001</v>
      </c>
      <c r="J143" s="31" t="s">
        <v>72</v>
      </c>
      <c r="K143" s="31" t="s">
        <v>33</v>
      </c>
      <c r="L143" s="31" t="s">
        <v>235</v>
      </c>
    </row>
    <row r="144" spans="2:12" ht="75">
      <c r="B144" s="31">
        <v>31181701</v>
      </c>
      <c r="C144" s="31" t="s">
        <v>229</v>
      </c>
      <c r="D144" s="31" t="s">
        <v>193</v>
      </c>
      <c r="E144" s="31" t="s">
        <v>67</v>
      </c>
      <c r="F144" s="31" t="s">
        <v>64</v>
      </c>
      <c r="G144" s="31" t="s">
        <v>40</v>
      </c>
      <c r="H144" s="39">
        <v>900000000</v>
      </c>
      <c r="I144" s="39">
        <v>900000000</v>
      </c>
      <c r="J144" s="31" t="s">
        <v>72</v>
      </c>
      <c r="K144" s="31" t="s">
        <v>33</v>
      </c>
      <c r="L144" s="31" t="s">
        <v>235</v>
      </c>
    </row>
    <row r="145" spans="2:12" ht="75">
      <c r="B145" s="31">
        <v>14111537</v>
      </c>
      <c r="C145" s="31" t="s">
        <v>230</v>
      </c>
      <c r="D145" s="52" t="s">
        <v>66</v>
      </c>
      <c r="E145" s="31" t="s">
        <v>37</v>
      </c>
      <c r="F145" s="31" t="s">
        <v>64</v>
      </c>
      <c r="G145" s="31" t="s">
        <v>40</v>
      </c>
      <c r="H145" s="39">
        <f>1900000000*1.1</f>
        <v>2090000000.0000002</v>
      </c>
      <c r="I145" s="39">
        <f>1900000000*1.1</f>
        <v>2090000000.0000002</v>
      </c>
      <c r="J145" s="31" t="s">
        <v>72</v>
      </c>
      <c r="K145" s="31" t="s">
        <v>33</v>
      </c>
      <c r="L145" s="31" t="s">
        <v>235</v>
      </c>
    </row>
    <row r="146" spans="2:12" ht="75">
      <c r="B146" s="31">
        <v>55121606</v>
      </c>
      <c r="C146" s="31" t="s">
        <v>231</v>
      </c>
      <c r="D146" s="31" t="s">
        <v>66</v>
      </c>
      <c r="E146" s="31" t="s">
        <v>37</v>
      </c>
      <c r="F146" s="31" t="s">
        <v>64</v>
      </c>
      <c r="G146" s="31" t="s">
        <v>40</v>
      </c>
      <c r="H146" s="39">
        <v>350614439</v>
      </c>
      <c r="I146" s="39">
        <v>350614439</v>
      </c>
      <c r="J146" s="31" t="s">
        <v>72</v>
      </c>
      <c r="K146" s="31" t="s">
        <v>33</v>
      </c>
      <c r="L146" s="31" t="s">
        <v>235</v>
      </c>
    </row>
    <row r="147" spans="2:12" ht="75">
      <c r="B147" s="31">
        <v>31201601</v>
      </c>
      <c r="C147" s="31" t="s">
        <v>232</v>
      </c>
      <c r="D147" s="52" t="s">
        <v>66</v>
      </c>
      <c r="E147" s="31" t="s">
        <v>37</v>
      </c>
      <c r="F147" s="31" t="s">
        <v>64</v>
      </c>
      <c r="G147" s="31" t="s">
        <v>40</v>
      </c>
      <c r="H147" s="39">
        <v>340000000</v>
      </c>
      <c r="I147" s="39">
        <v>340000000</v>
      </c>
      <c r="J147" s="31" t="s">
        <v>72</v>
      </c>
      <c r="K147" s="31" t="s">
        <v>33</v>
      </c>
      <c r="L147" s="31" t="s">
        <v>235</v>
      </c>
    </row>
    <row r="148" spans="2:12" ht="75">
      <c r="B148" s="31">
        <v>31201522</v>
      </c>
      <c r="C148" s="31" t="s">
        <v>233</v>
      </c>
      <c r="D148" s="52" t="s">
        <v>66</v>
      </c>
      <c r="E148" s="31" t="s">
        <v>37</v>
      </c>
      <c r="F148" s="31" t="s">
        <v>64</v>
      </c>
      <c r="G148" s="31" t="s">
        <v>40</v>
      </c>
      <c r="H148" s="39">
        <f>75000000*1.1</f>
        <v>82500000</v>
      </c>
      <c r="I148" s="39">
        <f>75000000*1.1</f>
        <v>82500000</v>
      </c>
      <c r="J148" s="31" t="s">
        <v>72</v>
      </c>
      <c r="K148" s="31" t="s">
        <v>33</v>
      </c>
      <c r="L148" s="31" t="s">
        <v>235</v>
      </c>
    </row>
    <row r="149" spans="2:12" ht="75">
      <c r="B149" s="31">
        <v>24141602</v>
      </c>
      <c r="C149" s="31" t="s">
        <v>234</v>
      </c>
      <c r="D149" s="31" t="s">
        <v>66</v>
      </c>
      <c r="E149" s="31" t="s">
        <v>37</v>
      </c>
      <c r="F149" s="31" t="s">
        <v>64</v>
      </c>
      <c r="G149" s="31" t="s">
        <v>40</v>
      </c>
      <c r="H149" s="39">
        <v>15000000</v>
      </c>
      <c r="I149" s="39">
        <v>15000000</v>
      </c>
      <c r="J149" s="31" t="s">
        <v>72</v>
      </c>
      <c r="K149" s="31" t="s">
        <v>33</v>
      </c>
      <c r="L149" s="31" t="s">
        <v>235</v>
      </c>
    </row>
    <row r="150" spans="2:12" ht="60">
      <c r="B150" s="31">
        <v>78111502</v>
      </c>
      <c r="C150" s="31" t="s">
        <v>237</v>
      </c>
      <c r="D150" s="31" t="s">
        <v>66</v>
      </c>
      <c r="E150" s="31" t="s">
        <v>37</v>
      </c>
      <c r="F150" s="31" t="s">
        <v>38</v>
      </c>
      <c r="G150" s="31" t="s">
        <v>65</v>
      </c>
      <c r="H150" s="39">
        <v>300000000</v>
      </c>
      <c r="I150" s="39">
        <v>300000000</v>
      </c>
      <c r="J150" s="31" t="s">
        <v>72</v>
      </c>
      <c r="K150" s="31" t="s">
        <v>33</v>
      </c>
      <c r="L150" s="31" t="s">
        <v>241</v>
      </c>
    </row>
    <row r="151" spans="2:12" ht="60">
      <c r="B151" s="32">
        <v>94121803</v>
      </c>
      <c r="C151" s="31" t="s">
        <v>238</v>
      </c>
      <c r="D151" s="31" t="s">
        <v>66</v>
      </c>
      <c r="E151" s="31" t="s">
        <v>37</v>
      </c>
      <c r="F151" s="31" t="s">
        <v>38</v>
      </c>
      <c r="G151" s="31" t="s">
        <v>65</v>
      </c>
      <c r="H151" s="39">
        <v>150000000</v>
      </c>
      <c r="I151" s="39">
        <v>150000000</v>
      </c>
      <c r="J151" s="31" t="s">
        <v>72</v>
      </c>
      <c r="K151" s="31" t="s">
        <v>33</v>
      </c>
      <c r="L151" s="31" t="s">
        <v>241</v>
      </c>
    </row>
    <row r="152" spans="2:12" ht="60">
      <c r="B152" s="31">
        <v>10342200</v>
      </c>
      <c r="C152" s="31" t="s">
        <v>239</v>
      </c>
      <c r="D152" s="31" t="s">
        <v>66</v>
      </c>
      <c r="E152" s="31" t="s">
        <v>37</v>
      </c>
      <c r="F152" s="31" t="s">
        <v>38</v>
      </c>
      <c r="G152" s="31" t="s">
        <v>65</v>
      </c>
      <c r="H152" s="39">
        <v>2000000</v>
      </c>
      <c r="I152" s="39">
        <v>2000000</v>
      </c>
      <c r="J152" s="31" t="s">
        <v>72</v>
      </c>
      <c r="K152" s="31" t="s">
        <v>33</v>
      </c>
      <c r="L152" s="31" t="s">
        <v>241</v>
      </c>
    </row>
    <row r="153" spans="2:12" ht="60">
      <c r="B153" s="32" t="s">
        <v>236</v>
      </c>
      <c r="C153" s="31" t="s">
        <v>240</v>
      </c>
      <c r="D153" s="31" t="s">
        <v>66</v>
      </c>
      <c r="E153" s="31" t="s">
        <v>37</v>
      </c>
      <c r="F153" s="31" t="s">
        <v>38</v>
      </c>
      <c r="G153" s="31" t="s">
        <v>65</v>
      </c>
      <c r="H153" s="39">
        <v>68000000</v>
      </c>
      <c r="I153" s="39">
        <v>68000000</v>
      </c>
      <c r="J153" s="31" t="s">
        <v>72</v>
      </c>
      <c r="K153" s="31" t="s">
        <v>33</v>
      </c>
      <c r="L153" s="31" t="s">
        <v>241</v>
      </c>
    </row>
    <row r="154" spans="2:12" ht="75">
      <c r="B154" s="31">
        <v>84111600</v>
      </c>
      <c r="C154" s="31" t="s">
        <v>242</v>
      </c>
      <c r="D154" s="31" t="s">
        <v>66</v>
      </c>
      <c r="E154" s="31" t="s">
        <v>244</v>
      </c>
      <c r="F154" s="31" t="s">
        <v>38</v>
      </c>
      <c r="G154" s="31" t="s">
        <v>40</v>
      </c>
      <c r="H154" s="39">
        <v>16000000</v>
      </c>
      <c r="I154" s="39">
        <v>16000000</v>
      </c>
      <c r="J154" s="31" t="s">
        <v>72</v>
      </c>
      <c r="K154" s="31" t="s">
        <v>33</v>
      </c>
      <c r="L154" s="31" t="s">
        <v>245</v>
      </c>
    </row>
    <row r="155" spans="2:12" ht="75">
      <c r="B155" s="31">
        <v>39121321</v>
      </c>
      <c r="C155" s="31" t="s">
        <v>243</v>
      </c>
      <c r="D155" s="31" t="s">
        <v>66</v>
      </c>
      <c r="E155" s="31" t="s">
        <v>37</v>
      </c>
      <c r="F155" s="31" t="s">
        <v>38</v>
      </c>
      <c r="G155" s="31" t="s">
        <v>40</v>
      </c>
      <c r="H155" s="39">
        <v>50000000</v>
      </c>
      <c r="I155" s="39">
        <v>50000000</v>
      </c>
      <c r="J155" s="31" t="s">
        <v>72</v>
      </c>
      <c r="K155" s="31" t="s">
        <v>33</v>
      </c>
      <c r="L155" s="31" t="s">
        <v>245</v>
      </c>
    </row>
    <row r="156" spans="2:12" ht="90">
      <c r="B156" s="31">
        <v>80121600</v>
      </c>
      <c r="C156" s="31" t="s">
        <v>246</v>
      </c>
      <c r="D156" s="31" t="s">
        <v>253</v>
      </c>
      <c r="E156" s="31" t="s">
        <v>254</v>
      </c>
      <c r="F156" s="31" t="s">
        <v>38</v>
      </c>
      <c r="G156" s="31" t="s">
        <v>40</v>
      </c>
      <c r="H156" s="41">
        <v>227066630</v>
      </c>
      <c r="I156" s="41">
        <v>227066630</v>
      </c>
      <c r="J156" s="31" t="s">
        <v>72</v>
      </c>
      <c r="K156" s="31" t="s">
        <v>33</v>
      </c>
      <c r="L156" s="31" t="s">
        <v>255</v>
      </c>
    </row>
    <row r="157" spans="2:12" ht="90">
      <c r="B157" s="31">
        <v>80121600</v>
      </c>
      <c r="C157" s="31" t="s">
        <v>247</v>
      </c>
      <c r="D157" s="31" t="s">
        <v>253</v>
      </c>
      <c r="E157" s="31" t="s">
        <v>254</v>
      </c>
      <c r="F157" s="31" t="s">
        <v>38</v>
      </c>
      <c r="G157" s="31" t="s">
        <v>40</v>
      </c>
      <c r="H157" s="41">
        <v>105930000</v>
      </c>
      <c r="I157" s="41">
        <v>105930000</v>
      </c>
      <c r="J157" s="31" t="s">
        <v>72</v>
      </c>
      <c r="K157" s="31" t="s">
        <v>33</v>
      </c>
      <c r="L157" s="31" t="s">
        <v>255</v>
      </c>
    </row>
    <row r="158" spans="2:12" ht="90">
      <c r="B158" s="31">
        <v>80121503</v>
      </c>
      <c r="C158" s="31" t="s">
        <v>248</v>
      </c>
      <c r="D158" s="31" t="s">
        <v>253</v>
      </c>
      <c r="E158" s="31" t="s">
        <v>254</v>
      </c>
      <c r="F158" s="31" t="s">
        <v>38</v>
      </c>
      <c r="G158" s="31" t="s">
        <v>40</v>
      </c>
      <c r="H158" s="41">
        <v>63091091</v>
      </c>
      <c r="I158" s="41">
        <v>63091091</v>
      </c>
      <c r="J158" s="31" t="s">
        <v>72</v>
      </c>
      <c r="K158" s="31" t="s">
        <v>33</v>
      </c>
      <c r="L158" s="31" t="s">
        <v>255</v>
      </c>
    </row>
    <row r="159" spans="2:12" ht="90">
      <c r="B159" s="31">
        <v>60102300</v>
      </c>
      <c r="C159" s="31" t="s">
        <v>249</v>
      </c>
      <c r="D159" s="31" t="s">
        <v>253</v>
      </c>
      <c r="E159" s="31" t="s">
        <v>254</v>
      </c>
      <c r="F159" s="31" t="s">
        <v>38</v>
      </c>
      <c r="G159" s="31" t="s">
        <v>40</v>
      </c>
      <c r="H159" s="41">
        <v>19368712</v>
      </c>
      <c r="I159" s="41">
        <v>19368712</v>
      </c>
      <c r="J159" s="31" t="s">
        <v>72</v>
      </c>
      <c r="K159" s="31" t="s">
        <v>33</v>
      </c>
      <c r="L159" s="31" t="s">
        <v>255</v>
      </c>
    </row>
    <row r="160" spans="2:12" ht="90">
      <c r="B160" s="31">
        <v>60102300</v>
      </c>
      <c r="C160" s="31" t="s">
        <v>250</v>
      </c>
      <c r="D160" s="31" t="s">
        <v>253</v>
      </c>
      <c r="E160" s="31" t="s">
        <v>254</v>
      </c>
      <c r="F160" s="31" t="s">
        <v>38</v>
      </c>
      <c r="G160" s="31" t="s">
        <v>40</v>
      </c>
      <c r="H160" s="41">
        <v>4500000</v>
      </c>
      <c r="I160" s="41">
        <v>4500000</v>
      </c>
      <c r="J160" s="31" t="s">
        <v>72</v>
      </c>
      <c r="K160" s="31" t="s">
        <v>33</v>
      </c>
      <c r="L160" s="31" t="s">
        <v>255</v>
      </c>
    </row>
    <row r="161" spans="2:12" ht="90">
      <c r="B161" s="31">
        <v>60102300</v>
      </c>
      <c r="C161" s="31" t="s">
        <v>251</v>
      </c>
      <c r="D161" s="31" t="s">
        <v>253</v>
      </c>
      <c r="E161" s="31" t="s">
        <v>254</v>
      </c>
      <c r="F161" s="31" t="s">
        <v>38</v>
      </c>
      <c r="G161" s="31" t="s">
        <v>40</v>
      </c>
      <c r="H161" s="41">
        <v>14400000</v>
      </c>
      <c r="I161" s="41">
        <v>14400000</v>
      </c>
      <c r="J161" s="31" t="s">
        <v>72</v>
      </c>
      <c r="K161" s="31" t="s">
        <v>33</v>
      </c>
      <c r="L161" s="31" t="s">
        <v>255</v>
      </c>
    </row>
    <row r="162" spans="2:12" ht="90">
      <c r="B162" s="31">
        <v>20121600</v>
      </c>
      <c r="C162" s="31" t="s">
        <v>252</v>
      </c>
      <c r="D162" s="31" t="s">
        <v>253</v>
      </c>
      <c r="E162" s="31" t="s">
        <v>254</v>
      </c>
      <c r="F162" s="31" t="s">
        <v>38</v>
      </c>
      <c r="G162" s="31" t="s">
        <v>40</v>
      </c>
      <c r="H162" s="41">
        <v>95000000</v>
      </c>
      <c r="I162" s="41">
        <v>95000000</v>
      </c>
      <c r="J162" s="31" t="s">
        <v>72</v>
      </c>
      <c r="K162" s="31" t="s">
        <v>33</v>
      </c>
      <c r="L162" s="31" t="s">
        <v>255</v>
      </c>
    </row>
    <row r="163" spans="2:12" ht="90">
      <c r="B163" s="31">
        <v>84131500</v>
      </c>
      <c r="C163" s="31" t="s">
        <v>386</v>
      </c>
      <c r="D163" s="37">
        <v>43101</v>
      </c>
      <c r="E163" s="31" t="s">
        <v>103</v>
      </c>
      <c r="F163" s="31" t="s">
        <v>38</v>
      </c>
      <c r="G163" s="31" t="s">
        <v>40</v>
      </c>
      <c r="H163" s="41">
        <v>20000000</v>
      </c>
      <c r="I163" s="41">
        <v>20000000</v>
      </c>
      <c r="J163" s="31" t="s">
        <v>72</v>
      </c>
      <c r="K163" s="31" t="s">
        <v>33</v>
      </c>
      <c r="L163" s="31" t="s">
        <v>255</v>
      </c>
    </row>
    <row r="164" spans="2:12" ht="45">
      <c r="B164" s="31">
        <v>80141512</v>
      </c>
      <c r="C164" s="31" t="s">
        <v>256</v>
      </c>
      <c r="D164" s="31" t="s">
        <v>66</v>
      </c>
      <c r="E164" s="31" t="s">
        <v>37</v>
      </c>
      <c r="F164" s="31" t="s">
        <v>38</v>
      </c>
      <c r="G164" s="31" t="s">
        <v>65</v>
      </c>
      <c r="H164" s="36">
        <v>400000000</v>
      </c>
      <c r="I164" s="36">
        <v>400000000</v>
      </c>
      <c r="J164" s="31" t="s">
        <v>72</v>
      </c>
      <c r="K164" s="31" t="s">
        <v>33</v>
      </c>
      <c r="L164" s="31" t="s">
        <v>267</v>
      </c>
    </row>
    <row r="165" spans="2:12" ht="45">
      <c r="B165" s="31" t="s">
        <v>257</v>
      </c>
      <c r="C165" s="31" t="s">
        <v>258</v>
      </c>
      <c r="D165" s="31" t="s">
        <v>66</v>
      </c>
      <c r="E165" s="31" t="s">
        <v>37</v>
      </c>
      <c r="F165" s="31" t="s">
        <v>266</v>
      </c>
      <c r="G165" s="31" t="s">
        <v>65</v>
      </c>
      <c r="H165" s="36">
        <v>429042900</v>
      </c>
      <c r="I165" s="36">
        <v>429042900</v>
      </c>
      <c r="J165" s="31" t="s">
        <v>72</v>
      </c>
      <c r="K165" s="31" t="s">
        <v>33</v>
      </c>
      <c r="L165" s="31" t="s">
        <v>268</v>
      </c>
    </row>
    <row r="166" spans="2:12" ht="45">
      <c r="B166" s="31">
        <v>82101600</v>
      </c>
      <c r="C166" s="31" t="s">
        <v>259</v>
      </c>
      <c r="D166" s="31" t="s">
        <v>66</v>
      </c>
      <c r="E166" s="31" t="s">
        <v>37</v>
      </c>
      <c r="F166" s="31" t="s">
        <v>266</v>
      </c>
      <c r="G166" s="31" t="s">
        <v>65</v>
      </c>
      <c r="H166" s="36">
        <v>14400000000</v>
      </c>
      <c r="I166" s="36">
        <v>14400000000</v>
      </c>
      <c r="J166" s="31" t="s">
        <v>72</v>
      </c>
      <c r="K166" s="31" t="s">
        <v>33</v>
      </c>
      <c r="L166" s="31" t="s">
        <v>268</v>
      </c>
    </row>
    <row r="167" spans="2:12" ht="45">
      <c r="B167" s="31">
        <v>82101900</v>
      </c>
      <c r="C167" s="31" t="s">
        <v>260</v>
      </c>
      <c r="D167" s="31" t="s">
        <v>66</v>
      </c>
      <c r="E167" s="31" t="s">
        <v>37</v>
      </c>
      <c r="F167" s="31" t="s">
        <v>266</v>
      </c>
      <c r="G167" s="31" t="s">
        <v>65</v>
      </c>
      <c r="H167" s="36">
        <v>1550000000</v>
      </c>
      <c r="I167" s="36">
        <v>1550000000</v>
      </c>
      <c r="J167" s="31" t="s">
        <v>72</v>
      </c>
      <c r="K167" s="31" t="s">
        <v>33</v>
      </c>
      <c r="L167" s="31" t="s">
        <v>268</v>
      </c>
    </row>
    <row r="168" spans="2:12" ht="45">
      <c r="B168" s="31">
        <v>82101600</v>
      </c>
      <c r="C168" s="31" t="s">
        <v>261</v>
      </c>
      <c r="D168" s="31" t="s">
        <v>66</v>
      </c>
      <c r="E168" s="31" t="s">
        <v>37</v>
      </c>
      <c r="F168" s="31" t="s">
        <v>266</v>
      </c>
      <c r="G168" s="31" t="s">
        <v>65</v>
      </c>
      <c r="H168" s="36">
        <v>3924005368</v>
      </c>
      <c r="I168" s="36">
        <v>3924005368</v>
      </c>
      <c r="J168" s="31" t="s">
        <v>72</v>
      </c>
      <c r="K168" s="31" t="s">
        <v>33</v>
      </c>
      <c r="L168" s="31" t="s">
        <v>267</v>
      </c>
    </row>
    <row r="169" spans="2:12" ht="90">
      <c r="B169" s="31">
        <v>80101500</v>
      </c>
      <c r="C169" s="31" t="s">
        <v>262</v>
      </c>
      <c r="D169" s="31" t="s">
        <v>66</v>
      </c>
      <c r="E169" s="31" t="s">
        <v>37</v>
      </c>
      <c r="F169" s="31" t="s">
        <v>266</v>
      </c>
      <c r="G169" s="31" t="s">
        <v>65</v>
      </c>
      <c r="H169" s="36">
        <v>530121000</v>
      </c>
      <c r="I169" s="36">
        <v>530121000</v>
      </c>
      <c r="J169" s="31" t="s">
        <v>72</v>
      </c>
      <c r="K169" s="31" t="s">
        <v>33</v>
      </c>
      <c r="L169" s="31" t="s">
        <v>269</v>
      </c>
    </row>
    <row r="170" spans="2:12" ht="45">
      <c r="B170" s="31">
        <v>82101501</v>
      </c>
      <c r="C170" s="31" t="s">
        <v>263</v>
      </c>
      <c r="D170" s="31" t="s">
        <v>66</v>
      </c>
      <c r="E170" s="31" t="s">
        <v>37</v>
      </c>
      <c r="F170" s="31" t="s">
        <v>266</v>
      </c>
      <c r="G170" s="31" t="s">
        <v>65</v>
      </c>
      <c r="H170" s="36">
        <v>0</v>
      </c>
      <c r="I170" s="36">
        <v>0</v>
      </c>
      <c r="J170" s="31" t="s">
        <v>72</v>
      </c>
      <c r="K170" s="31" t="s">
        <v>33</v>
      </c>
      <c r="L170" s="31" t="s">
        <v>267</v>
      </c>
    </row>
    <row r="171" spans="2:12" ht="45">
      <c r="B171" s="31">
        <v>31181701</v>
      </c>
      <c r="C171" s="31" t="s">
        <v>264</v>
      </c>
      <c r="D171" s="31" t="s">
        <v>66</v>
      </c>
      <c r="E171" s="31" t="s">
        <v>37</v>
      </c>
      <c r="F171" s="31" t="s">
        <v>266</v>
      </c>
      <c r="G171" s="31" t="s">
        <v>65</v>
      </c>
      <c r="H171" s="36">
        <v>372000000</v>
      </c>
      <c r="I171" s="36">
        <v>372000000</v>
      </c>
      <c r="J171" s="31" t="s">
        <v>72</v>
      </c>
      <c r="K171" s="31" t="s">
        <v>33</v>
      </c>
      <c r="L171" s="31" t="s">
        <v>267</v>
      </c>
    </row>
    <row r="172" spans="2:12" ht="45">
      <c r="B172" s="31">
        <v>14111537</v>
      </c>
      <c r="C172" s="31" t="s">
        <v>265</v>
      </c>
      <c r="D172" s="31" t="s">
        <v>66</v>
      </c>
      <c r="E172" s="31" t="s">
        <v>37</v>
      </c>
      <c r="F172" s="31" t="s">
        <v>266</v>
      </c>
      <c r="G172" s="31" t="s">
        <v>65</v>
      </c>
      <c r="H172" s="36">
        <v>74400000</v>
      </c>
      <c r="I172" s="36">
        <v>74400000</v>
      </c>
      <c r="J172" s="31" t="s">
        <v>72</v>
      </c>
      <c r="K172" s="31" t="s">
        <v>33</v>
      </c>
      <c r="L172" s="31" t="s">
        <v>267</v>
      </c>
    </row>
    <row r="173" spans="2:12" ht="60">
      <c r="B173" s="31">
        <v>15101506</v>
      </c>
      <c r="C173" s="31" t="s">
        <v>272</v>
      </c>
      <c r="D173" s="53" t="s">
        <v>66</v>
      </c>
      <c r="E173" s="54" t="s">
        <v>282</v>
      </c>
      <c r="F173" s="54" t="s">
        <v>130</v>
      </c>
      <c r="G173" s="54" t="s">
        <v>40</v>
      </c>
      <c r="H173" s="55">
        <v>150000000</v>
      </c>
      <c r="I173" s="55">
        <v>150000000</v>
      </c>
      <c r="J173" s="54" t="s">
        <v>287</v>
      </c>
      <c r="K173" s="54" t="s">
        <v>33</v>
      </c>
      <c r="L173" s="54" t="s">
        <v>336</v>
      </c>
    </row>
    <row r="174" spans="2:12" ht="60">
      <c r="B174" s="31" t="s">
        <v>271</v>
      </c>
      <c r="C174" s="31" t="s">
        <v>273</v>
      </c>
      <c r="D174" s="53" t="s">
        <v>283</v>
      </c>
      <c r="E174" s="54" t="s">
        <v>284</v>
      </c>
      <c r="F174" s="54" t="s">
        <v>130</v>
      </c>
      <c r="G174" s="54" t="s">
        <v>40</v>
      </c>
      <c r="H174" s="55">
        <v>22000000</v>
      </c>
      <c r="I174" s="55">
        <v>22000000</v>
      </c>
      <c r="J174" s="54" t="s">
        <v>287</v>
      </c>
      <c r="K174" s="54" t="s">
        <v>33</v>
      </c>
      <c r="L174" s="54" t="s">
        <v>336</v>
      </c>
    </row>
    <row r="175" spans="2:12" ht="60">
      <c r="B175" s="31">
        <v>81141700</v>
      </c>
      <c r="C175" s="31" t="s">
        <v>274</v>
      </c>
      <c r="D175" s="53" t="s">
        <v>66</v>
      </c>
      <c r="E175" s="54" t="s">
        <v>96</v>
      </c>
      <c r="F175" s="54" t="s">
        <v>130</v>
      </c>
      <c r="G175" s="54" t="s">
        <v>40</v>
      </c>
      <c r="H175" s="55">
        <f>150000000</f>
        <v>150000000</v>
      </c>
      <c r="I175" s="55">
        <f>150000000</f>
        <v>150000000</v>
      </c>
      <c r="J175" s="54" t="s">
        <v>287</v>
      </c>
      <c r="K175" s="54" t="s">
        <v>33</v>
      </c>
      <c r="L175" s="54" t="s">
        <v>336</v>
      </c>
    </row>
    <row r="176" spans="2:12" ht="60">
      <c r="B176" s="31">
        <v>73151606</v>
      </c>
      <c r="C176" s="31" t="s">
        <v>275</v>
      </c>
      <c r="D176" s="53" t="s">
        <v>66</v>
      </c>
      <c r="E176" s="54" t="s">
        <v>285</v>
      </c>
      <c r="F176" s="54" t="s">
        <v>130</v>
      </c>
      <c r="G176" s="54" t="s">
        <v>40</v>
      </c>
      <c r="H176" s="55">
        <v>45000000</v>
      </c>
      <c r="I176" s="55">
        <v>45000000</v>
      </c>
      <c r="J176" s="54" t="s">
        <v>287</v>
      </c>
      <c r="K176" s="54" t="s">
        <v>33</v>
      </c>
      <c r="L176" s="54" t="s">
        <v>336</v>
      </c>
    </row>
    <row r="177" spans="2:12" ht="60">
      <c r="B177" s="31">
        <v>80101500</v>
      </c>
      <c r="C177" s="31" t="s">
        <v>276</v>
      </c>
      <c r="D177" s="53" t="s">
        <v>66</v>
      </c>
      <c r="E177" s="54" t="s">
        <v>285</v>
      </c>
      <c r="F177" s="54" t="s">
        <v>130</v>
      </c>
      <c r="G177" s="54" t="s">
        <v>40</v>
      </c>
      <c r="H177" s="55">
        <v>450000000</v>
      </c>
      <c r="I177" s="55">
        <v>450000000</v>
      </c>
      <c r="J177" s="54" t="s">
        <v>287</v>
      </c>
      <c r="K177" s="54" t="s">
        <v>33</v>
      </c>
      <c r="L177" s="54" t="s">
        <v>336</v>
      </c>
    </row>
    <row r="178" spans="2:12" ht="60">
      <c r="B178" s="31">
        <v>24102202</v>
      </c>
      <c r="C178" s="31" t="s">
        <v>277</v>
      </c>
      <c r="D178" s="53" t="s">
        <v>66</v>
      </c>
      <c r="E178" s="54" t="s">
        <v>286</v>
      </c>
      <c r="F178" s="54" t="s">
        <v>130</v>
      </c>
      <c r="G178" s="54" t="s">
        <v>40</v>
      </c>
      <c r="H178" s="55">
        <v>500000000</v>
      </c>
      <c r="I178" s="55">
        <v>500000000</v>
      </c>
      <c r="J178" s="54" t="s">
        <v>287</v>
      </c>
      <c r="K178" s="54" t="s">
        <v>33</v>
      </c>
      <c r="L178" s="54" t="s">
        <v>336</v>
      </c>
    </row>
    <row r="179" spans="2:12" ht="60">
      <c r="B179" s="31">
        <v>43201531</v>
      </c>
      <c r="C179" s="31" t="s">
        <v>278</v>
      </c>
      <c r="D179" s="53" t="s">
        <v>66</v>
      </c>
      <c r="E179" s="54" t="s">
        <v>286</v>
      </c>
      <c r="F179" s="54" t="s">
        <v>130</v>
      </c>
      <c r="G179" s="54" t="s">
        <v>40</v>
      </c>
      <c r="H179" s="55">
        <v>55000000</v>
      </c>
      <c r="I179" s="55">
        <v>55000000</v>
      </c>
      <c r="J179" s="54" t="s">
        <v>287</v>
      </c>
      <c r="K179" s="54" t="s">
        <v>33</v>
      </c>
      <c r="L179" s="54" t="s">
        <v>336</v>
      </c>
    </row>
    <row r="180" spans="2:12" ht="60">
      <c r="B180" s="56">
        <v>24112701</v>
      </c>
      <c r="C180" s="31" t="s">
        <v>279</v>
      </c>
      <c r="D180" s="53" t="s">
        <v>66</v>
      </c>
      <c r="E180" s="54" t="s">
        <v>286</v>
      </c>
      <c r="F180" s="54" t="s">
        <v>130</v>
      </c>
      <c r="G180" s="54" t="s">
        <v>40</v>
      </c>
      <c r="H180" s="55">
        <v>150000000</v>
      </c>
      <c r="I180" s="55">
        <v>150000000</v>
      </c>
      <c r="J180" s="54" t="s">
        <v>287</v>
      </c>
      <c r="K180" s="54" t="s">
        <v>33</v>
      </c>
      <c r="L180" s="54" t="s">
        <v>336</v>
      </c>
    </row>
    <row r="181" spans="2:12" ht="60">
      <c r="B181" s="31">
        <v>24141504</v>
      </c>
      <c r="C181" s="31" t="s">
        <v>280</v>
      </c>
      <c r="D181" s="53" t="s">
        <v>66</v>
      </c>
      <c r="E181" s="54" t="s">
        <v>286</v>
      </c>
      <c r="F181" s="54" t="s">
        <v>130</v>
      </c>
      <c r="G181" s="54" t="s">
        <v>40</v>
      </c>
      <c r="H181" s="55">
        <v>3000000</v>
      </c>
      <c r="I181" s="55">
        <v>3000000</v>
      </c>
      <c r="J181" s="54" t="s">
        <v>287</v>
      </c>
      <c r="K181" s="54" t="s">
        <v>33</v>
      </c>
      <c r="L181" s="54" t="s">
        <v>336</v>
      </c>
    </row>
    <row r="182" spans="2:12" ht="60">
      <c r="B182" s="31">
        <v>80151605</v>
      </c>
      <c r="C182" s="31" t="s">
        <v>281</v>
      </c>
      <c r="D182" s="53" t="s">
        <v>66</v>
      </c>
      <c r="E182" s="54" t="s">
        <v>96</v>
      </c>
      <c r="F182" s="54" t="s">
        <v>130</v>
      </c>
      <c r="G182" s="54" t="s">
        <v>40</v>
      </c>
      <c r="H182" s="55">
        <v>450000000</v>
      </c>
      <c r="I182" s="55">
        <v>450000000</v>
      </c>
      <c r="J182" s="54" t="s">
        <v>287</v>
      </c>
      <c r="K182" s="54" t="s">
        <v>33</v>
      </c>
      <c r="L182" s="54" t="s">
        <v>336</v>
      </c>
    </row>
    <row r="183" spans="2:12" ht="60">
      <c r="B183" s="31">
        <v>15101506</v>
      </c>
      <c r="C183" s="31" t="s">
        <v>387</v>
      </c>
      <c r="D183" s="53" t="s">
        <v>66</v>
      </c>
      <c r="E183" s="54" t="s">
        <v>388</v>
      </c>
      <c r="F183" s="54" t="s">
        <v>130</v>
      </c>
      <c r="G183" s="54" t="s">
        <v>40</v>
      </c>
      <c r="H183" s="55">
        <v>270000000</v>
      </c>
      <c r="I183" s="55">
        <v>270000000</v>
      </c>
      <c r="J183" s="54" t="s">
        <v>287</v>
      </c>
      <c r="K183" s="54" t="s">
        <v>33</v>
      </c>
      <c r="L183" s="54" t="s">
        <v>336</v>
      </c>
    </row>
    <row r="184" spans="2:12" ht="90">
      <c r="B184" s="32">
        <v>80101500</v>
      </c>
      <c r="C184" s="31" t="s">
        <v>288</v>
      </c>
      <c r="D184" s="54" t="s">
        <v>253</v>
      </c>
      <c r="E184" s="54" t="s">
        <v>289</v>
      </c>
      <c r="F184" s="31" t="s">
        <v>266</v>
      </c>
      <c r="G184" s="54" t="s">
        <v>290</v>
      </c>
      <c r="H184" s="57">
        <v>36000000</v>
      </c>
      <c r="I184" s="57">
        <v>36000000</v>
      </c>
      <c r="J184" s="31" t="s">
        <v>287</v>
      </c>
      <c r="K184" s="54" t="s">
        <v>270</v>
      </c>
      <c r="L184" s="54" t="s">
        <v>298</v>
      </c>
    </row>
    <row r="185" spans="2:12" ht="90">
      <c r="B185" s="32">
        <v>80101500</v>
      </c>
      <c r="C185" s="31" t="s">
        <v>291</v>
      </c>
      <c r="D185" s="54" t="s">
        <v>253</v>
      </c>
      <c r="E185" s="54" t="s">
        <v>289</v>
      </c>
      <c r="F185" s="31" t="s">
        <v>266</v>
      </c>
      <c r="G185" s="54" t="s">
        <v>290</v>
      </c>
      <c r="H185" s="57">
        <v>29700000</v>
      </c>
      <c r="I185" s="57">
        <v>29700000</v>
      </c>
      <c r="J185" s="31" t="s">
        <v>287</v>
      </c>
      <c r="K185" s="54" t="s">
        <v>270</v>
      </c>
      <c r="L185" s="54" t="s">
        <v>298</v>
      </c>
    </row>
    <row r="186" spans="2:12" ht="90">
      <c r="B186" s="32">
        <v>80101500</v>
      </c>
      <c r="C186" s="31" t="s">
        <v>292</v>
      </c>
      <c r="D186" s="54" t="s">
        <v>253</v>
      </c>
      <c r="E186" s="54" t="s">
        <v>293</v>
      </c>
      <c r="F186" s="31" t="s">
        <v>266</v>
      </c>
      <c r="G186" s="54" t="s">
        <v>290</v>
      </c>
      <c r="H186" s="57">
        <v>21000000</v>
      </c>
      <c r="I186" s="57">
        <v>21000000</v>
      </c>
      <c r="J186" s="31" t="s">
        <v>287</v>
      </c>
      <c r="K186" s="54" t="s">
        <v>270</v>
      </c>
      <c r="L186" s="54" t="s">
        <v>298</v>
      </c>
    </row>
    <row r="187" spans="2:12" ht="90">
      <c r="B187" s="32">
        <v>84111600</v>
      </c>
      <c r="C187" s="31" t="s">
        <v>294</v>
      </c>
      <c r="D187" s="54" t="s">
        <v>253</v>
      </c>
      <c r="E187" s="54" t="s">
        <v>289</v>
      </c>
      <c r="F187" s="31" t="s">
        <v>266</v>
      </c>
      <c r="G187" s="54" t="s">
        <v>290</v>
      </c>
      <c r="H187" s="57">
        <v>207000000</v>
      </c>
      <c r="I187" s="57">
        <v>206989430</v>
      </c>
      <c r="J187" s="31" t="s">
        <v>287</v>
      </c>
      <c r="K187" s="54" t="s">
        <v>270</v>
      </c>
      <c r="L187" s="54" t="s">
        <v>298</v>
      </c>
    </row>
    <row r="188" spans="2:12" ht="60">
      <c r="B188" s="32">
        <v>80101500</v>
      </c>
      <c r="C188" s="31" t="s">
        <v>295</v>
      </c>
      <c r="D188" s="54" t="s">
        <v>253</v>
      </c>
      <c r="E188" s="54" t="s">
        <v>289</v>
      </c>
      <c r="F188" s="31" t="s">
        <v>266</v>
      </c>
      <c r="G188" s="54" t="s">
        <v>290</v>
      </c>
      <c r="H188" s="58">
        <v>44600000</v>
      </c>
      <c r="I188" s="58">
        <v>44600000</v>
      </c>
      <c r="J188" s="31" t="s">
        <v>287</v>
      </c>
      <c r="K188" s="54" t="s">
        <v>270</v>
      </c>
      <c r="L188" s="54" t="s">
        <v>299</v>
      </c>
    </row>
    <row r="189" spans="2:12" ht="60">
      <c r="B189" s="32">
        <v>80101500</v>
      </c>
      <c r="C189" s="31" t="s">
        <v>296</v>
      </c>
      <c r="D189" s="54" t="s">
        <v>253</v>
      </c>
      <c r="E189" s="54" t="s">
        <v>289</v>
      </c>
      <c r="F189" s="31" t="s">
        <v>266</v>
      </c>
      <c r="G189" s="54" t="s">
        <v>290</v>
      </c>
      <c r="H189" s="58">
        <v>100000000</v>
      </c>
      <c r="I189" s="58">
        <v>100000000</v>
      </c>
      <c r="J189" s="31" t="s">
        <v>287</v>
      </c>
      <c r="K189" s="54" t="s">
        <v>270</v>
      </c>
      <c r="L189" s="54" t="s">
        <v>299</v>
      </c>
    </row>
    <row r="190" spans="2:12" ht="60">
      <c r="B190" s="32">
        <v>80101500</v>
      </c>
      <c r="C190" s="31" t="s">
        <v>297</v>
      </c>
      <c r="D190" s="54" t="s">
        <v>253</v>
      </c>
      <c r="E190" s="54" t="s">
        <v>289</v>
      </c>
      <c r="F190" s="31" t="s">
        <v>266</v>
      </c>
      <c r="G190" s="54" t="s">
        <v>290</v>
      </c>
      <c r="H190" s="58">
        <v>300000000</v>
      </c>
      <c r="I190" s="58">
        <v>300000000</v>
      </c>
      <c r="J190" s="31" t="s">
        <v>287</v>
      </c>
      <c r="K190" s="54" t="s">
        <v>270</v>
      </c>
      <c r="L190" s="54" t="s">
        <v>299</v>
      </c>
    </row>
    <row r="191" spans="2:12" ht="60">
      <c r="B191" s="32">
        <v>80111600</v>
      </c>
      <c r="C191" s="31" t="s">
        <v>395</v>
      </c>
      <c r="D191" s="54" t="s">
        <v>253</v>
      </c>
      <c r="E191" s="54" t="s">
        <v>103</v>
      </c>
      <c r="F191" s="31" t="s">
        <v>266</v>
      </c>
      <c r="G191" s="54" t="s">
        <v>290</v>
      </c>
      <c r="H191" s="58">
        <v>8400000</v>
      </c>
      <c r="I191" s="58">
        <v>8400000</v>
      </c>
      <c r="J191" s="31" t="s">
        <v>287</v>
      </c>
      <c r="K191" s="54" t="s">
        <v>270</v>
      </c>
      <c r="L191" s="54" t="s">
        <v>299</v>
      </c>
    </row>
    <row r="192" spans="2:12" ht="90">
      <c r="B192" s="32">
        <v>85121902</v>
      </c>
      <c r="C192" s="31" t="s">
        <v>300</v>
      </c>
      <c r="D192" s="31" t="s">
        <v>66</v>
      </c>
      <c r="E192" s="31" t="s">
        <v>39</v>
      </c>
      <c r="F192" s="31" t="s">
        <v>320</v>
      </c>
      <c r="G192" s="31" t="s">
        <v>40</v>
      </c>
      <c r="H192" s="59">
        <v>420000000</v>
      </c>
      <c r="I192" s="59">
        <v>420000000</v>
      </c>
      <c r="J192" s="31" t="s">
        <v>72</v>
      </c>
      <c r="K192" s="31" t="s">
        <v>33</v>
      </c>
      <c r="L192" s="31" t="s">
        <v>321</v>
      </c>
    </row>
    <row r="193" spans="2:12" ht="90">
      <c r="B193" s="32">
        <v>85121604</v>
      </c>
      <c r="C193" s="31" t="s">
        <v>370</v>
      </c>
      <c r="D193" s="31" t="s">
        <v>371</v>
      </c>
      <c r="E193" s="31" t="s">
        <v>104</v>
      </c>
      <c r="F193" s="31" t="s">
        <v>320</v>
      </c>
      <c r="G193" s="31" t="s">
        <v>40</v>
      </c>
      <c r="H193" s="59">
        <v>30000000</v>
      </c>
      <c r="I193" s="59">
        <v>30000000</v>
      </c>
      <c r="J193" s="31" t="s">
        <v>72</v>
      </c>
      <c r="K193" s="31" t="s">
        <v>33</v>
      </c>
      <c r="L193" s="31" t="s">
        <v>321</v>
      </c>
    </row>
    <row r="194" spans="2:12" ht="90">
      <c r="B194" s="32">
        <v>85122001</v>
      </c>
      <c r="C194" s="31" t="s">
        <v>301</v>
      </c>
      <c r="D194" s="31" t="s">
        <v>66</v>
      </c>
      <c r="E194" s="31" t="s">
        <v>39</v>
      </c>
      <c r="F194" s="31" t="s">
        <v>320</v>
      </c>
      <c r="G194" s="31" t="s">
        <v>40</v>
      </c>
      <c r="H194" s="59">
        <v>300000000</v>
      </c>
      <c r="I194" s="59">
        <v>300000000</v>
      </c>
      <c r="J194" s="31" t="s">
        <v>72</v>
      </c>
      <c r="K194" s="31" t="s">
        <v>33</v>
      </c>
      <c r="L194" s="31" t="s">
        <v>321</v>
      </c>
    </row>
    <row r="195" spans="2:12" ht="90">
      <c r="B195" s="32">
        <v>42142903</v>
      </c>
      <c r="C195" s="31" t="s">
        <v>302</v>
      </c>
      <c r="D195" s="31" t="s">
        <v>66</v>
      </c>
      <c r="E195" s="31" t="s">
        <v>39</v>
      </c>
      <c r="F195" s="31" t="s">
        <v>320</v>
      </c>
      <c r="G195" s="31" t="s">
        <v>40</v>
      </c>
      <c r="H195" s="59">
        <v>60000000</v>
      </c>
      <c r="I195" s="59">
        <v>60000000</v>
      </c>
      <c r="J195" s="31" t="s">
        <v>72</v>
      </c>
      <c r="K195" s="31" t="s">
        <v>33</v>
      </c>
      <c r="L195" s="31" t="s">
        <v>321</v>
      </c>
    </row>
    <row r="196" spans="2:12" ht="90">
      <c r="B196" s="32">
        <v>85121610</v>
      </c>
      <c r="C196" s="31" t="s">
        <v>303</v>
      </c>
      <c r="D196" s="31" t="s">
        <v>66</v>
      </c>
      <c r="E196" s="31" t="s">
        <v>39</v>
      </c>
      <c r="F196" s="31" t="s">
        <v>320</v>
      </c>
      <c r="G196" s="31" t="s">
        <v>40</v>
      </c>
      <c r="H196" s="59">
        <v>60000000</v>
      </c>
      <c r="I196" s="59">
        <v>60000000</v>
      </c>
      <c r="J196" s="31" t="s">
        <v>72</v>
      </c>
      <c r="K196" s="31" t="s">
        <v>33</v>
      </c>
      <c r="L196" s="31" t="s">
        <v>321</v>
      </c>
    </row>
    <row r="197" spans="2:12" ht="90">
      <c r="B197" s="32">
        <v>51201600</v>
      </c>
      <c r="C197" s="31" t="s">
        <v>304</v>
      </c>
      <c r="D197" s="31" t="s">
        <v>66</v>
      </c>
      <c r="E197" s="31" t="s">
        <v>39</v>
      </c>
      <c r="F197" s="31" t="s">
        <v>320</v>
      </c>
      <c r="G197" s="31" t="s">
        <v>40</v>
      </c>
      <c r="H197" s="59">
        <v>20000000</v>
      </c>
      <c r="I197" s="59">
        <v>20000000</v>
      </c>
      <c r="J197" s="31" t="s">
        <v>72</v>
      </c>
      <c r="K197" s="31" t="s">
        <v>33</v>
      </c>
      <c r="L197" s="31" t="s">
        <v>321</v>
      </c>
    </row>
    <row r="198" spans="2:12" ht="90">
      <c r="B198" s="32">
        <v>85121611</v>
      </c>
      <c r="C198" s="31" t="s">
        <v>305</v>
      </c>
      <c r="D198" s="31" t="s">
        <v>66</v>
      </c>
      <c r="E198" s="31" t="s">
        <v>39</v>
      </c>
      <c r="F198" s="31" t="s">
        <v>320</v>
      </c>
      <c r="G198" s="31" t="s">
        <v>40</v>
      </c>
      <c r="H198" s="59">
        <v>30000000</v>
      </c>
      <c r="I198" s="59">
        <v>30000000</v>
      </c>
      <c r="J198" s="31" t="s">
        <v>72</v>
      </c>
      <c r="K198" s="31" t="s">
        <v>33</v>
      </c>
      <c r="L198" s="31" t="s">
        <v>321</v>
      </c>
    </row>
    <row r="199" spans="2:12" ht="90">
      <c r="B199" s="32">
        <v>85121600</v>
      </c>
      <c r="C199" s="31" t="s">
        <v>306</v>
      </c>
      <c r="D199" s="31" t="s">
        <v>66</v>
      </c>
      <c r="E199" s="31" t="s">
        <v>39</v>
      </c>
      <c r="F199" s="31" t="s">
        <v>320</v>
      </c>
      <c r="G199" s="31" t="s">
        <v>40</v>
      </c>
      <c r="H199" s="59">
        <v>20000000</v>
      </c>
      <c r="I199" s="59">
        <v>20000000</v>
      </c>
      <c r="J199" s="31" t="s">
        <v>72</v>
      </c>
      <c r="K199" s="31" t="s">
        <v>33</v>
      </c>
      <c r="L199" s="31" t="s">
        <v>321</v>
      </c>
    </row>
    <row r="200" spans="2:12" ht="90">
      <c r="B200" s="32">
        <v>85121600</v>
      </c>
      <c r="C200" s="31" t="s">
        <v>307</v>
      </c>
      <c r="D200" s="31" t="s">
        <v>66</v>
      </c>
      <c r="E200" s="31" t="s">
        <v>39</v>
      </c>
      <c r="F200" s="31" t="s">
        <v>320</v>
      </c>
      <c r="G200" s="31" t="s">
        <v>40</v>
      </c>
      <c r="H200" s="59">
        <v>20000000</v>
      </c>
      <c r="I200" s="59">
        <v>20000000</v>
      </c>
      <c r="J200" s="31" t="s">
        <v>72</v>
      </c>
      <c r="K200" s="31" t="s">
        <v>33</v>
      </c>
      <c r="L200" s="31" t="s">
        <v>321</v>
      </c>
    </row>
    <row r="201" spans="2:12" ht="90">
      <c r="B201" s="32">
        <v>85121600</v>
      </c>
      <c r="C201" s="31" t="s">
        <v>308</v>
      </c>
      <c r="D201" s="31" t="s">
        <v>66</v>
      </c>
      <c r="E201" s="31" t="s">
        <v>39</v>
      </c>
      <c r="F201" s="31" t="s">
        <v>320</v>
      </c>
      <c r="G201" s="31" t="s">
        <v>40</v>
      </c>
      <c r="H201" s="59">
        <v>20000000</v>
      </c>
      <c r="I201" s="59">
        <v>20000000</v>
      </c>
      <c r="J201" s="31" t="s">
        <v>72</v>
      </c>
      <c r="K201" s="31" t="s">
        <v>33</v>
      </c>
      <c r="L201" s="31" t="s">
        <v>321</v>
      </c>
    </row>
    <row r="202" spans="2:12" ht="90">
      <c r="B202" s="32">
        <v>85121609</v>
      </c>
      <c r="C202" s="31" t="s">
        <v>309</v>
      </c>
      <c r="D202" s="31" t="s">
        <v>66</v>
      </c>
      <c r="E202" s="31" t="s">
        <v>39</v>
      </c>
      <c r="F202" s="31" t="s">
        <v>320</v>
      </c>
      <c r="G202" s="31" t="s">
        <v>40</v>
      </c>
      <c r="H202" s="59">
        <v>40000000</v>
      </c>
      <c r="I202" s="59">
        <v>40000000</v>
      </c>
      <c r="J202" s="31" t="s">
        <v>72</v>
      </c>
      <c r="K202" s="31" t="s">
        <v>33</v>
      </c>
      <c r="L202" s="31" t="s">
        <v>321</v>
      </c>
    </row>
    <row r="203" spans="2:12" ht="90">
      <c r="B203" s="32">
        <v>85121601</v>
      </c>
      <c r="C203" s="31" t="s">
        <v>310</v>
      </c>
      <c r="D203" s="31" t="s">
        <v>66</v>
      </c>
      <c r="E203" s="31" t="s">
        <v>39</v>
      </c>
      <c r="F203" s="31" t="s">
        <v>320</v>
      </c>
      <c r="G203" s="31" t="s">
        <v>40</v>
      </c>
      <c r="H203" s="59">
        <v>20000000</v>
      </c>
      <c r="I203" s="59">
        <v>20000000</v>
      </c>
      <c r="J203" s="31" t="s">
        <v>72</v>
      </c>
      <c r="K203" s="31" t="s">
        <v>33</v>
      </c>
      <c r="L203" s="31" t="s">
        <v>321</v>
      </c>
    </row>
    <row r="204" spans="2:12" ht="90">
      <c r="B204" s="32">
        <v>85121612</v>
      </c>
      <c r="C204" s="31" t="s">
        <v>311</v>
      </c>
      <c r="D204" s="31" t="s">
        <v>66</v>
      </c>
      <c r="E204" s="31" t="s">
        <v>39</v>
      </c>
      <c r="F204" s="31" t="s">
        <v>320</v>
      </c>
      <c r="G204" s="31" t="s">
        <v>40</v>
      </c>
      <c r="H204" s="59">
        <v>40000000</v>
      </c>
      <c r="I204" s="59">
        <v>40000000</v>
      </c>
      <c r="J204" s="31" t="s">
        <v>72</v>
      </c>
      <c r="K204" s="31" t="s">
        <v>33</v>
      </c>
      <c r="L204" s="31" t="s">
        <v>321</v>
      </c>
    </row>
    <row r="205" spans="2:12" ht="90">
      <c r="B205" s="32">
        <v>85121800</v>
      </c>
      <c r="C205" s="31" t="s">
        <v>312</v>
      </c>
      <c r="D205" s="31" t="s">
        <v>66</v>
      </c>
      <c r="E205" s="31" t="s">
        <v>39</v>
      </c>
      <c r="F205" s="31" t="s">
        <v>320</v>
      </c>
      <c r="G205" s="31" t="s">
        <v>40</v>
      </c>
      <c r="H205" s="59">
        <v>30000000</v>
      </c>
      <c r="I205" s="59">
        <v>30000000</v>
      </c>
      <c r="J205" s="31" t="s">
        <v>72</v>
      </c>
      <c r="K205" s="31" t="s">
        <v>33</v>
      </c>
      <c r="L205" s="31" t="s">
        <v>321</v>
      </c>
    </row>
    <row r="206" spans="2:12" ht="90">
      <c r="B206" s="32">
        <v>85121605</v>
      </c>
      <c r="C206" s="31" t="s">
        <v>313</v>
      </c>
      <c r="D206" s="31" t="s">
        <v>66</v>
      </c>
      <c r="E206" s="31" t="s">
        <v>39</v>
      </c>
      <c r="F206" s="31" t="s">
        <v>320</v>
      </c>
      <c r="G206" s="31" t="s">
        <v>40</v>
      </c>
      <c r="H206" s="59">
        <v>40000000</v>
      </c>
      <c r="I206" s="59">
        <v>40000000</v>
      </c>
      <c r="J206" s="31" t="s">
        <v>72</v>
      </c>
      <c r="K206" s="31" t="s">
        <v>33</v>
      </c>
      <c r="L206" s="31" t="s">
        <v>321</v>
      </c>
    </row>
    <row r="207" spans="2:12" ht="90">
      <c r="B207" s="32">
        <v>51212500</v>
      </c>
      <c r="C207" s="31" t="s">
        <v>314</v>
      </c>
      <c r="D207" s="31" t="s">
        <v>66</v>
      </c>
      <c r="E207" s="31" t="s">
        <v>39</v>
      </c>
      <c r="F207" s="31" t="s">
        <v>320</v>
      </c>
      <c r="G207" s="31" t="s">
        <v>40</v>
      </c>
      <c r="H207" s="59">
        <v>50000000</v>
      </c>
      <c r="I207" s="59">
        <v>50000000</v>
      </c>
      <c r="J207" s="31" t="s">
        <v>72</v>
      </c>
      <c r="K207" s="31" t="s">
        <v>33</v>
      </c>
      <c r="L207" s="31" t="s">
        <v>321</v>
      </c>
    </row>
    <row r="208" spans="2:12" ht="90">
      <c r="B208" s="32">
        <v>95122306</v>
      </c>
      <c r="C208" s="31" t="s">
        <v>315</v>
      </c>
      <c r="D208" s="31" t="s">
        <v>66</v>
      </c>
      <c r="E208" s="31" t="s">
        <v>39</v>
      </c>
      <c r="F208" s="31" t="s">
        <v>320</v>
      </c>
      <c r="G208" s="31" t="s">
        <v>40</v>
      </c>
      <c r="H208" s="59">
        <v>60000000</v>
      </c>
      <c r="I208" s="59">
        <v>60000000</v>
      </c>
      <c r="J208" s="31" t="s">
        <v>72</v>
      </c>
      <c r="K208" s="31" t="s">
        <v>33</v>
      </c>
      <c r="L208" s="31" t="s">
        <v>321</v>
      </c>
    </row>
    <row r="209" spans="2:12" ht="90">
      <c r="B209" s="32">
        <v>85101500</v>
      </c>
      <c r="C209" s="31" t="s">
        <v>316</v>
      </c>
      <c r="D209" s="31" t="s">
        <v>66</v>
      </c>
      <c r="E209" s="31" t="s">
        <v>39</v>
      </c>
      <c r="F209" s="31" t="s">
        <v>320</v>
      </c>
      <c r="G209" s="31" t="s">
        <v>40</v>
      </c>
      <c r="H209" s="59">
        <v>220000000</v>
      </c>
      <c r="I209" s="59">
        <v>220000000</v>
      </c>
      <c r="J209" s="31" t="s">
        <v>72</v>
      </c>
      <c r="K209" s="31" t="s">
        <v>33</v>
      </c>
      <c r="L209" s="31" t="s">
        <v>321</v>
      </c>
    </row>
    <row r="210" spans="2:12" ht="90">
      <c r="B210" s="32">
        <v>85121603</v>
      </c>
      <c r="C210" s="31" t="s">
        <v>317</v>
      </c>
      <c r="D210" s="31" t="s">
        <v>66</v>
      </c>
      <c r="E210" s="31" t="s">
        <v>39</v>
      </c>
      <c r="F210" s="31" t="s">
        <v>320</v>
      </c>
      <c r="G210" s="31" t="s">
        <v>40</v>
      </c>
      <c r="H210" s="59">
        <v>20000000</v>
      </c>
      <c r="I210" s="59">
        <v>20000000</v>
      </c>
      <c r="J210" s="31" t="s">
        <v>72</v>
      </c>
      <c r="K210" s="31" t="s">
        <v>33</v>
      </c>
      <c r="L210" s="31" t="s">
        <v>321</v>
      </c>
    </row>
    <row r="211" spans="2:12" ht="90">
      <c r="B211" s="31">
        <v>85121614</v>
      </c>
      <c r="C211" s="31" t="s">
        <v>318</v>
      </c>
      <c r="D211" s="31" t="s">
        <v>66</v>
      </c>
      <c r="E211" s="31" t="s">
        <v>39</v>
      </c>
      <c r="F211" s="31" t="s">
        <v>320</v>
      </c>
      <c r="G211" s="31" t="s">
        <v>40</v>
      </c>
      <c r="H211" s="59">
        <v>40000000</v>
      </c>
      <c r="I211" s="59">
        <v>40000000</v>
      </c>
      <c r="J211" s="31" t="s">
        <v>72</v>
      </c>
      <c r="K211" s="31" t="s">
        <v>33</v>
      </c>
      <c r="L211" s="31" t="s">
        <v>321</v>
      </c>
    </row>
    <row r="212" spans="2:12" ht="90">
      <c r="B212" s="31">
        <v>85121604</v>
      </c>
      <c r="C212" s="31" t="s">
        <v>319</v>
      </c>
      <c r="D212" s="31" t="s">
        <v>66</v>
      </c>
      <c r="E212" s="31" t="s">
        <v>39</v>
      </c>
      <c r="F212" s="31" t="s">
        <v>320</v>
      </c>
      <c r="G212" s="31" t="s">
        <v>40</v>
      </c>
      <c r="H212" s="59">
        <v>20000000</v>
      </c>
      <c r="I212" s="59">
        <v>20000000</v>
      </c>
      <c r="J212" s="31" t="s">
        <v>72</v>
      </c>
      <c r="K212" s="31" t="s">
        <v>33</v>
      </c>
      <c r="L212" s="31" t="s">
        <v>321</v>
      </c>
    </row>
    <row r="213" spans="2:12" ht="75">
      <c r="B213" s="32">
        <v>70151602</v>
      </c>
      <c r="C213" s="31" t="s">
        <v>323</v>
      </c>
      <c r="D213" s="31" t="s">
        <v>66</v>
      </c>
      <c r="E213" s="31" t="s">
        <v>39</v>
      </c>
      <c r="F213" s="31" t="s">
        <v>320</v>
      </c>
      <c r="G213" s="31" t="s">
        <v>40</v>
      </c>
      <c r="H213" s="59">
        <v>348900000</v>
      </c>
      <c r="I213" s="59">
        <v>348900000</v>
      </c>
      <c r="J213" s="31" t="s">
        <v>72</v>
      </c>
      <c r="K213" s="31" t="s">
        <v>33</v>
      </c>
      <c r="L213" s="54" t="s">
        <v>337</v>
      </c>
    </row>
    <row r="214" spans="2:12" ht="75">
      <c r="B214" s="32">
        <v>70151602</v>
      </c>
      <c r="C214" s="31" t="s">
        <v>372</v>
      </c>
      <c r="D214" s="31" t="s">
        <v>66</v>
      </c>
      <c r="E214" s="31" t="s">
        <v>39</v>
      </c>
      <c r="F214" s="31" t="s">
        <v>320</v>
      </c>
      <c r="G214" s="31" t="s">
        <v>40</v>
      </c>
      <c r="H214" s="59">
        <v>66202000</v>
      </c>
      <c r="I214" s="59">
        <v>66202000</v>
      </c>
      <c r="J214" s="31" t="s">
        <v>72</v>
      </c>
      <c r="K214" s="31" t="s">
        <v>33</v>
      </c>
      <c r="L214" s="54" t="s">
        <v>337</v>
      </c>
    </row>
    <row r="215" spans="2:12" ht="75">
      <c r="B215" s="31">
        <v>50161509</v>
      </c>
      <c r="C215" s="31" t="s">
        <v>324</v>
      </c>
      <c r="D215" s="31" t="s">
        <v>66</v>
      </c>
      <c r="E215" s="31" t="s">
        <v>39</v>
      </c>
      <c r="F215" s="31" t="s">
        <v>320</v>
      </c>
      <c r="G215" s="31" t="s">
        <v>40</v>
      </c>
      <c r="H215" s="59">
        <v>25000000</v>
      </c>
      <c r="I215" s="59">
        <v>25000000</v>
      </c>
      <c r="J215" s="31" t="s">
        <v>72</v>
      </c>
      <c r="K215" s="31" t="s">
        <v>33</v>
      </c>
      <c r="L215" s="54" t="s">
        <v>337</v>
      </c>
    </row>
    <row r="216" spans="2:12" ht="30">
      <c r="B216" s="31">
        <v>82101504</v>
      </c>
      <c r="C216" s="31" t="s">
        <v>390</v>
      </c>
      <c r="D216" s="40" t="s">
        <v>391</v>
      </c>
      <c r="E216" s="31" t="s">
        <v>389</v>
      </c>
      <c r="F216" s="31" t="s">
        <v>320</v>
      </c>
      <c r="G216" s="31" t="s">
        <v>40</v>
      </c>
      <c r="H216" s="59">
        <v>10000000</v>
      </c>
      <c r="I216" s="59">
        <v>10000000</v>
      </c>
      <c r="J216" s="31" t="s">
        <v>72</v>
      </c>
      <c r="K216" s="31" t="s">
        <v>33</v>
      </c>
      <c r="L216" s="54" t="s">
        <v>392</v>
      </c>
    </row>
    <row r="217" spans="2:12" ht="75">
      <c r="B217" s="31">
        <v>51171608</v>
      </c>
      <c r="C217" s="31" t="s">
        <v>325</v>
      </c>
      <c r="D217" s="31" t="s">
        <v>66</v>
      </c>
      <c r="E217" s="31" t="s">
        <v>39</v>
      </c>
      <c r="F217" s="31" t="s">
        <v>320</v>
      </c>
      <c r="G217" s="31" t="s">
        <v>40</v>
      </c>
      <c r="H217" s="59">
        <v>2380000</v>
      </c>
      <c r="I217" s="59">
        <v>2380000</v>
      </c>
      <c r="J217" s="31" t="s">
        <v>72</v>
      </c>
      <c r="K217" s="31" t="s">
        <v>33</v>
      </c>
      <c r="L217" s="54" t="s">
        <v>337</v>
      </c>
    </row>
    <row r="218" spans="2:12" ht="75">
      <c r="B218" s="31">
        <v>50161509</v>
      </c>
      <c r="C218" s="31" t="s">
        <v>326</v>
      </c>
      <c r="D218" s="31" t="s">
        <v>66</v>
      </c>
      <c r="E218" s="31" t="s">
        <v>39</v>
      </c>
      <c r="F218" s="31" t="s">
        <v>320</v>
      </c>
      <c r="G218" s="31" t="s">
        <v>40</v>
      </c>
      <c r="H218" s="59">
        <v>35000000</v>
      </c>
      <c r="I218" s="59">
        <v>35000000</v>
      </c>
      <c r="J218" s="31" t="s">
        <v>72</v>
      </c>
      <c r="K218" s="31" t="s">
        <v>33</v>
      </c>
      <c r="L218" s="54" t="s">
        <v>337</v>
      </c>
    </row>
    <row r="219" spans="2:12" ht="75">
      <c r="B219" s="31">
        <v>50303500</v>
      </c>
      <c r="C219" s="31" t="s">
        <v>327</v>
      </c>
      <c r="D219" s="31" t="s">
        <v>66</v>
      </c>
      <c r="E219" s="31" t="s">
        <v>39</v>
      </c>
      <c r="F219" s="31" t="s">
        <v>320</v>
      </c>
      <c r="G219" s="31" t="s">
        <v>40</v>
      </c>
      <c r="H219" s="59">
        <v>178750000</v>
      </c>
      <c r="I219" s="59">
        <v>178750000</v>
      </c>
      <c r="J219" s="31" t="s">
        <v>72</v>
      </c>
      <c r="K219" s="31" t="s">
        <v>33</v>
      </c>
      <c r="L219" s="54" t="s">
        <v>337</v>
      </c>
    </row>
    <row r="220" spans="2:12" ht="75">
      <c r="B220" s="31">
        <v>50303500</v>
      </c>
      <c r="C220" s="31" t="s">
        <v>328</v>
      </c>
      <c r="D220" s="31" t="s">
        <v>66</v>
      </c>
      <c r="E220" s="31" t="s">
        <v>39</v>
      </c>
      <c r="F220" s="31" t="s">
        <v>320</v>
      </c>
      <c r="G220" s="31" t="s">
        <v>40</v>
      </c>
      <c r="H220" s="59">
        <v>30000000</v>
      </c>
      <c r="I220" s="59">
        <v>30000000</v>
      </c>
      <c r="J220" s="31" t="s">
        <v>72</v>
      </c>
      <c r="K220" s="31" t="s">
        <v>33</v>
      </c>
      <c r="L220" s="54" t="s">
        <v>337</v>
      </c>
    </row>
    <row r="221" spans="2:12" ht="75">
      <c r="B221" s="31">
        <v>50131704</v>
      </c>
      <c r="C221" s="31" t="s">
        <v>329</v>
      </c>
      <c r="D221" s="31" t="s">
        <v>66</v>
      </c>
      <c r="E221" s="31" t="s">
        <v>39</v>
      </c>
      <c r="F221" s="31" t="s">
        <v>320</v>
      </c>
      <c r="G221" s="31" t="s">
        <v>40</v>
      </c>
      <c r="H221" s="59">
        <v>100000000</v>
      </c>
      <c r="I221" s="59">
        <v>100000000</v>
      </c>
      <c r="J221" s="31" t="s">
        <v>72</v>
      </c>
      <c r="K221" s="31" t="s">
        <v>33</v>
      </c>
      <c r="L221" s="54" t="s">
        <v>337</v>
      </c>
    </row>
    <row r="222" spans="2:12" ht="75">
      <c r="B222" s="31">
        <v>50201707</v>
      </c>
      <c r="C222" s="31" t="s">
        <v>330</v>
      </c>
      <c r="D222" s="31" t="s">
        <v>66</v>
      </c>
      <c r="E222" s="31" t="s">
        <v>39</v>
      </c>
      <c r="F222" s="31" t="s">
        <v>320</v>
      </c>
      <c r="G222" s="31" t="s">
        <v>40</v>
      </c>
      <c r="H222" s="59">
        <v>11000000</v>
      </c>
      <c r="I222" s="59">
        <v>11000000</v>
      </c>
      <c r="J222" s="31" t="s">
        <v>72</v>
      </c>
      <c r="K222" s="31" t="s">
        <v>33</v>
      </c>
      <c r="L222" s="54" t="s">
        <v>337</v>
      </c>
    </row>
    <row r="223" spans="2:12" ht="75">
      <c r="B223" s="31">
        <v>40161500</v>
      </c>
      <c r="C223" s="31" t="s">
        <v>331</v>
      </c>
      <c r="D223" s="31" t="s">
        <v>66</v>
      </c>
      <c r="E223" s="31" t="s">
        <v>39</v>
      </c>
      <c r="F223" s="31" t="s">
        <v>320</v>
      </c>
      <c r="G223" s="31" t="s">
        <v>40</v>
      </c>
      <c r="H223" s="59">
        <v>235000000</v>
      </c>
      <c r="I223" s="59">
        <v>235000000</v>
      </c>
      <c r="J223" s="31" t="s">
        <v>72</v>
      </c>
      <c r="K223" s="31" t="s">
        <v>33</v>
      </c>
      <c r="L223" s="54" t="s">
        <v>337</v>
      </c>
    </row>
    <row r="224" spans="2:12" ht="75">
      <c r="B224" s="31">
        <v>40161500</v>
      </c>
      <c r="C224" s="31" t="s">
        <v>373</v>
      </c>
      <c r="D224" s="37">
        <v>43101</v>
      </c>
      <c r="E224" s="31" t="s">
        <v>39</v>
      </c>
      <c r="F224" s="31" t="s">
        <v>320</v>
      </c>
      <c r="G224" s="31" t="s">
        <v>40</v>
      </c>
      <c r="H224" s="59">
        <v>80000000</v>
      </c>
      <c r="I224" s="59">
        <v>80000000</v>
      </c>
      <c r="J224" s="31" t="s">
        <v>72</v>
      </c>
      <c r="K224" s="31" t="s">
        <v>33</v>
      </c>
      <c r="L224" s="54" t="s">
        <v>337</v>
      </c>
    </row>
    <row r="225" spans="2:12" ht="75">
      <c r="B225" s="31">
        <v>24112102</v>
      </c>
      <c r="C225" s="31" t="s">
        <v>332</v>
      </c>
      <c r="D225" s="31" t="s">
        <v>66</v>
      </c>
      <c r="E225" s="31" t="s">
        <v>39</v>
      </c>
      <c r="F225" s="31" t="s">
        <v>320</v>
      </c>
      <c r="G225" s="31" t="s">
        <v>40</v>
      </c>
      <c r="H225" s="59">
        <v>1200000000</v>
      </c>
      <c r="I225" s="59">
        <v>1200000000</v>
      </c>
      <c r="J225" s="31" t="s">
        <v>72</v>
      </c>
      <c r="K225" s="31" t="s">
        <v>33</v>
      </c>
      <c r="L225" s="54" t="s">
        <v>337</v>
      </c>
    </row>
    <row r="226" spans="2:12" ht="75">
      <c r="B226" s="31">
        <v>24112701</v>
      </c>
      <c r="C226" s="31" t="s">
        <v>333</v>
      </c>
      <c r="D226" s="31" t="s">
        <v>66</v>
      </c>
      <c r="E226" s="31" t="s">
        <v>39</v>
      </c>
      <c r="F226" s="31" t="s">
        <v>320</v>
      </c>
      <c r="G226" s="31" t="s">
        <v>40</v>
      </c>
      <c r="H226" s="59">
        <v>120000000</v>
      </c>
      <c r="I226" s="59">
        <v>120000000</v>
      </c>
      <c r="J226" s="31" t="s">
        <v>72</v>
      </c>
      <c r="K226" s="31" t="s">
        <v>33</v>
      </c>
      <c r="L226" s="54" t="s">
        <v>337</v>
      </c>
    </row>
    <row r="227" spans="2:12" ht="75">
      <c r="B227" s="31">
        <v>24112102</v>
      </c>
      <c r="C227" s="31" t="s">
        <v>334</v>
      </c>
      <c r="D227" s="31" t="s">
        <v>66</v>
      </c>
      <c r="E227" s="31" t="s">
        <v>39</v>
      </c>
      <c r="F227" s="31" t="s">
        <v>320</v>
      </c>
      <c r="G227" s="31" t="s">
        <v>40</v>
      </c>
      <c r="H227" s="59">
        <v>900000000</v>
      </c>
      <c r="I227" s="59">
        <v>900000000</v>
      </c>
      <c r="J227" s="31" t="s">
        <v>72</v>
      </c>
      <c r="K227" s="31" t="s">
        <v>33</v>
      </c>
      <c r="L227" s="54" t="s">
        <v>337</v>
      </c>
    </row>
    <row r="228" spans="2:12" ht="75">
      <c r="B228" s="31">
        <v>24112102</v>
      </c>
      <c r="C228" s="31" t="s">
        <v>335</v>
      </c>
      <c r="D228" s="31" t="s">
        <v>66</v>
      </c>
      <c r="E228" s="31" t="s">
        <v>39</v>
      </c>
      <c r="F228" s="31" t="s">
        <v>320</v>
      </c>
      <c r="G228" s="31" t="s">
        <v>40</v>
      </c>
      <c r="H228" s="59">
        <v>1260000000</v>
      </c>
      <c r="I228" s="59">
        <v>1260000000</v>
      </c>
      <c r="J228" s="31" t="s">
        <v>72</v>
      </c>
      <c r="K228" s="31" t="s">
        <v>33</v>
      </c>
      <c r="L228" s="54" t="s">
        <v>337</v>
      </c>
    </row>
    <row r="229" spans="2:12" ht="75">
      <c r="B229" s="31">
        <v>80111601</v>
      </c>
      <c r="C229" s="31" t="s">
        <v>348</v>
      </c>
      <c r="D229" s="37">
        <v>43101</v>
      </c>
      <c r="E229" s="31" t="s">
        <v>349</v>
      </c>
      <c r="F229" s="31" t="s">
        <v>320</v>
      </c>
      <c r="G229" s="31" t="s">
        <v>40</v>
      </c>
      <c r="H229" s="60">
        <v>26980000</v>
      </c>
      <c r="I229" s="60">
        <v>26980000</v>
      </c>
      <c r="J229" s="31" t="s">
        <v>72</v>
      </c>
      <c r="K229" s="31" t="s">
        <v>33</v>
      </c>
      <c r="L229" s="54" t="s">
        <v>350</v>
      </c>
    </row>
    <row r="230" spans="2:12" ht="105">
      <c r="B230" s="31">
        <v>81131500</v>
      </c>
      <c r="C230" s="31" t="s">
        <v>351</v>
      </c>
      <c r="D230" s="31" t="s">
        <v>352</v>
      </c>
      <c r="E230" s="61" t="s">
        <v>353</v>
      </c>
      <c r="F230" s="31" t="s">
        <v>320</v>
      </c>
      <c r="G230" s="61" t="s">
        <v>40</v>
      </c>
      <c r="H230" s="62">
        <v>77850000</v>
      </c>
      <c r="I230" s="62">
        <v>77850000</v>
      </c>
      <c r="J230" s="31" t="s">
        <v>72</v>
      </c>
      <c r="K230" s="31" t="s">
        <v>33</v>
      </c>
      <c r="L230" s="61" t="s">
        <v>354</v>
      </c>
    </row>
    <row r="231" spans="2:12" ht="90">
      <c r="B231" s="31">
        <v>80111601</v>
      </c>
      <c r="C231" s="31" t="s">
        <v>355</v>
      </c>
      <c r="D231" s="31" t="s">
        <v>356</v>
      </c>
      <c r="E231" s="31" t="s">
        <v>39</v>
      </c>
      <c r="F231" s="31" t="s">
        <v>320</v>
      </c>
      <c r="G231" s="31" t="s">
        <v>65</v>
      </c>
      <c r="H231" s="63">
        <v>150000000</v>
      </c>
      <c r="I231" s="63">
        <v>150000000</v>
      </c>
      <c r="J231" s="31" t="s">
        <v>72</v>
      </c>
      <c r="K231" s="31" t="s">
        <v>33</v>
      </c>
      <c r="L231" s="64" t="s">
        <v>357</v>
      </c>
    </row>
    <row r="232" spans="2:12" ht="90">
      <c r="B232" s="31">
        <v>80111500</v>
      </c>
      <c r="C232" s="31" t="s">
        <v>358</v>
      </c>
      <c r="D232" s="31" t="s">
        <v>352</v>
      </c>
      <c r="E232" s="31" t="s">
        <v>67</v>
      </c>
      <c r="F232" s="31" t="s">
        <v>320</v>
      </c>
      <c r="G232" s="31" t="s">
        <v>65</v>
      </c>
      <c r="H232" s="63">
        <v>12000000</v>
      </c>
      <c r="I232" s="63">
        <v>12000000</v>
      </c>
      <c r="J232" s="31" t="s">
        <v>72</v>
      </c>
      <c r="K232" s="31" t="s">
        <v>33</v>
      </c>
      <c r="L232" s="64" t="s">
        <v>357</v>
      </c>
    </row>
    <row r="233" spans="2:12" ht="105">
      <c r="B233" s="31">
        <v>80111501</v>
      </c>
      <c r="C233" s="31" t="s">
        <v>359</v>
      </c>
      <c r="D233" s="31" t="s">
        <v>360</v>
      </c>
      <c r="E233" s="61" t="s">
        <v>191</v>
      </c>
      <c r="F233" s="61" t="s">
        <v>320</v>
      </c>
      <c r="G233" s="61" t="s">
        <v>65</v>
      </c>
      <c r="H233" s="63">
        <v>2500000</v>
      </c>
      <c r="I233" s="63">
        <v>2500000</v>
      </c>
      <c r="J233" s="61" t="s">
        <v>72</v>
      </c>
      <c r="K233" s="61" t="s">
        <v>33</v>
      </c>
      <c r="L233" s="61" t="s">
        <v>361</v>
      </c>
    </row>
    <row r="234" spans="2:12" ht="60">
      <c r="B234" s="31">
        <v>81101600</v>
      </c>
      <c r="C234" s="31" t="s">
        <v>362</v>
      </c>
      <c r="D234" s="31" t="s">
        <v>356</v>
      </c>
      <c r="E234" s="61" t="s">
        <v>39</v>
      </c>
      <c r="F234" s="61" t="s">
        <v>320</v>
      </c>
      <c r="G234" s="61" t="s">
        <v>65</v>
      </c>
      <c r="H234" s="63">
        <v>126449000</v>
      </c>
      <c r="I234" s="63">
        <v>126449000</v>
      </c>
      <c r="J234" s="61" t="s">
        <v>72</v>
      </c>
      <c r="K234" s="61" t="s">
        <v>33</v>
      </c>
      <c r="L234" s="61" t="s">
        <v>363</v>
      </c>
    </row>
    <row r="235" spans="2:12" ht="45">
      <c r="B235" s="31">
        <v>43222600</v>
      </c>
      <c r="C235" s="31" t="s">
        <v>364</v>
      </c>
      <c r="D235" s="37" t="s">
        <v>365</v>
      </c>
      <c r="E235" s="31" t="s">
        <v>366</v>
      </c>
      <c r="F235" s="61" t="s">
        <v>320</v>
      </c>
      <c r="G235" s="61" t="s">
        <v>65</v>
      </c>
      <c r="H235" s="60">
        <v>8383431</v>
      </c>
      <c r="I235" s="60">
        <v>8383431</v>
      </c>
      <c r="J235" s="61" t="s">
        <v>72</v>
      </c>
      <c r="K235" s="61" t="s">
        <v>33</v>
      </c>
      <c r="L235" s="54" t="s">
        <v>367</v>
      </c>
    </row>
    <row r="236" spans="2:12" ht="75">
      <c r="B236" s="31">
        <v>60102300</v>
      </c>
      <c r="C236" s="31" t="s">
        <v>369</v>
      </c>
      <c r="D236" s="37" t="s">
        <v>365</v>
      </c>
      <c r="E236" s="31" t="s">
        <v>103</v>
      </c>
      <c r="F236" s="61" t="s">
        <v>320</v>
      </c>
      <c r="G236" s="61" t="s">
        <v>65</v>
      </c>
      <c r="H236" s="60">
        <v>21852306</v>
      </c>
      <c r="I236" s="60">
        <v>21852306</v>
      </c>
      <c r="J236" s="61" t="s">
        <v>72</v>
      </c>
      <c r="K236" s="61" t="s">
        <v>33</v>
      </c>
      <c r="L236" s="31" t="s">
        <v>196</v>
      </c>
    </row>
    <row r="237" spans="2:12" ht="45">
      <c r="B237" s="31">
        <v>73151600</v>
      </c>
      <c r="C237" s="31" t="s">
        <v>374</v>
      </c>
      <c r="D237" s="37" t="s">
        <v>365</v>
      </c>
      <c r="E237" s="31" t="s">
        <v>98</v>
      </c>
      <c r="F237" s="61" t="s">
        <v>320</v>
      </c>
      <c r="G237" s="61" t="s">
        <v>65</v>
      </c>
      <c r="H237" s="60">
        <v>670100000</v>
      </c>
      <c r="I237" s="60">
        <v>670100000</v>
      </c>
      <c r="J237" s="61" t="s">
        <v>72</v>
      </c>
      <c r="K237" s="61" t="s">
        <v>33</v>
      </c>
      <c r="L237" s="54" t="s">
        <v>375</v>
      </c>
    </row>
    <row r="238" spans="2:12" ht="45">
      <c r="B238" s="31">
        <v>73151600</v>
      </c>
      <c r="C238" s="31" t="s">
        <v>376</v>
      </c>
      <c r="D238" s="37" t="s">
        <v>365</v>
      </c>
      <c r="E238" s="31" t="s">
        <v>98</v>
      </c>
      <c r="F238" s="61" t="s">
        <v>320</v>
      </c>
      <c r="G238" s="61" t="s">
        <v>65</v>
      </c>
      <c r="H238" s="60">
        <v>209800000</v>
      </c>
      <c r="I238" s="60">
        <v>209800000</v>
      </c>
      <c r="J238" s="61" t="s">
        <v>72</v>
      </c>
      <c r="K238" s="61" t="s">
        <v>33</v>
      </c>
      <c r="L238" s="54" t="s">
        <v>375</v>
      </c>
    </row>
    <row r="239" spans="2:12" ht="45">
      <c r="B239" s="31">
        <v>27112505</v>
      </c>
      <c r="C239" s="31" t="s">
        <v>377</v>
      </c>
      <c r="D239" s="37" t="s">
        <v>365</v>
      </c>
      <c r="E239" s="31" t="s">
        <v>378</v>
      </c>
      <c r="F239" s="61" t="s">
        <v>320</v>
      </c>
      <c r="G239" s="61" t="s">
        <v>65</v>
      </c>
      <c r="H239" s="60">
        <v>3700000</v>
      </c>
      <c r="I239" s="60">
        <v>3700000</v>
      </c>
      <c r="J239" s="61" t="s">
        <v>72</v>
      </c>
      <c r="K239" s="61" t="s">
        <v>33</v>
      </c>
      <c r="L239" s="54" t="s">
        <v>375</v>
      </c>
    </row>
    <row r="240" spans="2:12" ht="90">
      <c r="B240" s="31">
        <v>80101500</v>
      </c>
      <c r="C240" s="31" t="s">
        <v>380</v>
      </c>
      <c r="D240" s="37" t="s">
        <v>371</v>
      </c>
      <c r="E240" s="31" t="s">
        <v>104</v>
      </c>
      <c r="F240" s="61" t="s">
        <v>320</v>
      </c>
      <c r="G240" s="61" t="s">
        <v>65</v>
      </c>
      <c r="H240" s="60">
        <v>120000000</v>
      </c>
      <c r="I240" s="60">
        <v>120000000</v>
      </c>
      <c r="J240" s="61" t="s">
        <v>72</v>
      </c>
      <c r="K240" s="61" t="s">
        <v>33</v>
      </c>
      <c r="L240" s="64" t="s">
        <v>357</v>
      </c>
    </row>
    <row r="241" spans="2:12" ht="90">
      <c r="B241" s="31">
        <v>80101500</v>
      </c>
      <c r="C241" s="31" t="s">
        <v>381</v>
      </c>
      <c r="D241" s="37" t="s">
        <v>371</v>
      </c>
      <c r="E241" s="31" t="s">
        <v>104</v>
      </c>
      <c r="F241" s="61" t="s">
        <v>320</v>
      </c>
      <c r="G241" s="61" t="s">
        <v>65</v>
      </c>
      <c r="H241" s="60">
        <v>81000000</v>
      </c>
      <c r="I241" s="60">
        <v>81000000</v>
      </c>
      <c r="J241" s="61" t="s">
        <v>72</v>
      </c>
      <c r="K241" s="61" t="s">
        <v>33</v>
      </c>
      <c r="L241" s="64" t="s">
        <v>357</v>
      </c>
    </row>
    <row r="242" spans="2:12" ht="90">
      <c r="B242" s="31">
        <v>80111700</v>
      </c>
      <c r="C242" s="31" t="s">
        <v>382</v>
      </c>
      <c r="D242" s="37" t="s">
        <v>371</v>
      </c>
      <c r="E242" s="31" t="s">
        <v>103</v>
      </c>
      <c r="F242" s="61" t="s">
        <v>320</v>
      </c>
      <c r="G242" s="61" t="s">
        <v>65</v>
      </c>
      <c r="H242" s="60">
        <v>67500000</v>
      </c>
      <c r="I242" s="60">
        <v>67500000</v>
      </c>
      <c r="J242" s="61" t="s">
        <v>72</v>
      </c>
      <c r="K242" s="61" t="s">
        <v>33</v>
      </c>
      <c r="L242" s="64" t="s">
        <v>357</v>
      </c>
    </row>
    <row r="243" spans="2:12" ht="18">
      <c r="B243" s="24"/>
      <c r="C243" s="24"/>
      <c r="D243" s="25"/>
      <c r="E243" s="24"/>
      <c r="F243" s="26"/>
      <c r="G243" s="26"/>
      <c r="H243" s="27"/>
      <c r="I243" s="27"/>
      <c r="J243" s="26"/>
      <c r="K243" s="26"/>
      <c r="L243" s="28"/>
    </row>
    <row r="244" spans="2:12" ht="15.75"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</row>
    <row r="245" ht="30.75" thickBot="1">
      <c r="B245" s="10" t="s">
        <v>21</v>
      </c>
    </row>
    <row r="246" spans="2:4" ht="30">
      <c r="B246" s="13" t="s">
        <v>6</v>
      </c>
      <c r="C246" s="19" t="s">
        <v>22</v>
      </c>
      <c r="D246" s="6" t="s">
        <v>14</v>
      </c>
    </row>
    <row r="247" spans="2:4" ht="15">
      <c r="B247" s="7"/>
      <c r="C247" s="1"/>
      <c r="D247" s="3"/>
    </row>
    <row r="248" spans="2:4" ht="15">
      <c r="B248" s="7"/>
      <c r="C248" s="1"/>
      <c r="D248" s="3"/>
    </row>
    <row r="249" spans="2:4" ht="15">
      <c r="B249" s="7"/>
      <c r="C249" s="1"/>
      <c r="D249" s="3"/>
    </row>
    <row r="250" spans="2:4" ht="15">
      <c r="B250" s="7"/>
      <c r="C250" s="1"/>
      <c r="D250" s="3"/>
    </row>
    <row r="251" spans="2:4" ht="15.75" thickBot="1">
      <c r="B251" s="12"/>
      <c r="C251" s="20"/>
      <c r="D251" s="9"/>
    </row>
  </sheetData>
  <sheetProtection/>
  <mergeCells count="2">
    <mergeCell ref="F5:I9"/>
    <mergeCell ref="F11:I15"/>
  </mergeCells>
  <hyperlinks>
    <hyperlink ref="C8" r:id="rId1" display="www.ilc.com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Luz Elena Benjumea Gutierrez</cp:lastModifiedBy>
  <dcterms:created xsi:type="dcterms:W3CDTF">2012-12-10T15:58:41Z</dcterms:created>
  <dcterms:modified xsi:type="dcterms:W3CDTF">2018-07-31T15:48:45Z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